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9040" windowHeight="15720" tabRatio="782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definedNames>
    <definedName name="_xlnm.Print_Titles" localSheetId="2">'NDF-02'!$1:$12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9" i="1" l="1"/>
  <c r="I159" i="1" s="1"/>
  <c r="H158" i="1"/>
  <c r="I158" i="1" s="1"/>
  <c r="H157" i="1"/>
  <c r="H156" i="1"/>
  <c r="H155" i="1"/>
  <c r="I155" i="1" s="1"/>
  <c r="H154" i="1"/>
  <c r="I154" i="1" s="1"/>
  <c r="H153" i="1"/>
  <c r="I157" i="1"/>
  <c r="I156" i="1"/>
  <c r="I153" i="1"/>
  <c r="H151" i="1"/>
  <c r="I151" i="1" s="1"/>
  <c r="H150" i="1"/>
  <c r="I150" i="1" s="1"/>
  <c r="H149" i="1"/>
  <c r="H147" i="1"/>
  <c r="H146" i="1"/>
  <c r="H145" i="1"/>
  <c r="I145" i="1" s="1"/>
  <c r="H144" i="1"/>
  <c r="I144" i="1" s="1"/>
  <c r="H143" i="1"/>
  <c r="I143" i="1" s="1"/>
  <c r="H142" i="1"/>
  <c r="I142" i="1" s="1"/>
  <c r="H141" i="1"/>
  <c r="I141" i="1" s="1"/>
  <c r="H139" i="1"/>
  <c r="H138" i="1"/>
  <c r="H137" i="1"/>
  <c r="I137" i="1" s="1"/>
  <c r="H135" i="1"/>
  <c r="I135" i="1" s="1"/>
  <c r="H134" i="1"/>
  <c r="H133" i="1"/>
  <c r="I133" i="1" s="1"/>
  <c r="H132" i="1"/>
  <c r="I132" i="1" s="1"/>
  <c r="H131" i="1"/>
  <c r="H130" i="1"/>
  <c r="H129" i="1"/>
  <c r="I129" i="1" s="1"/>
  <c r="H128" i="1"/>
  <c r="I128" i="1" s="1"/>
  <c r="H127" i="1"/>
  <c r="I127" i="1" s="1"/>
  <c r="H125" i="1"/>
  <c r="I125" i="1" s="1"/>
  <c r="H124" i="1"/>
  <c r="I124" i="1" s="1"/>
  <c r="H123" i="1"/>
  <c r="I123" i="1" s="1"/>
  <c r="H122" i="1"/>
  <c r="H121" i="1"/>
  <c r="H120" i="1"/>
  <c r="I120" i="1" s="1"/>
  <c r="H119" i="1"/>
  <c r="I119" i="1" s="1"/>
  <c r="H118" i="1"/>
  <c r="I118" i="1" s="1"/>
  <c r="H117" i="1"/>
  <c r="I117" i="1" s="1"/>
  <c r="H115" i="1"/>
  <c r="I115" i="1" s="1"/>
  <c r="H114" i="1"/>
  <c r="I114" i="1" s="1"/>
  <c r="H113" i="1"/>
  <c r="I113" i="1" s="1"/>
  <c r="H112" i="1"/>
  <c r="I112" i="1" s="1"/>
  <c r="H111" i="1"/>
  <c r="H110" i="1"/>
  <c r="H109" i="1"/>
  <c r="H108" i="1"/>
  <c r="I108" i="1" s="1"/>
  <c r="H107" i="1"/>
  <c r="I107" i="1" s="1"/>
  <c r="H105" i="1"/>
  <c r="I105" i="1" s="1"/>
  <c r="H104" i="1"/>
  <c r="I104" i="1" s="1"/>
  <c r="H103" i="1"/>
  <c r="H102" i="1"/>
  <c r="H101" i="1"/>
  <c r="I101" i="1" s="1"/>
  <c r="H100" i="1"/>
  <c r="I100" i="1" s="1"/>
  <c r="H99" i="1"/>
  <c r="I99" i="1" s="1"/>
  <c r="H98" i="1"/>
  <c r="I98" i="1" s="1"/>
  <c r="H97" i="1"/>
  <c r="I97" i="1" s="1"/>
  <c r="H95" i="1"/>
  <c r="H94" i="1"/>
  <c r="H93" i="1"/>
  <c r="H92" i="1"/>
  <c r="I92" i="1" s="1"/>
  <c r="H91" i="1"/>
  <c r="I91" i="1" s="1"/>
  <c r="H90" i="1"/>
  <c r="I90" i="1" s="1"/>
  <c r="H89" i="1"/>
  <c r="H85" i="1"/>
  <c r="H84" i="1"/>
  <c r="H83" i="1"/>
  <c r="I83" i="1" s="1"/>
  <c r="H82" i="1"/>
  <c r="I82" i="1" s="1"/>
  <c r="H81" i="1"/>
  <c r="I81" i="1" s="1"/>
  <c r="H80" i="1"/>
  <c r="I80" i="1" s="1"/>
  <c r="H79" i="1"/>
  <c r="I79" i="1" s="1"/>
  <c r="H77" i="1"/>
  <c r="H76" i="1"/>
  <c r="H75" i="1"/>
  <c r="H73" i="1"/>
  <c r="H72" i="1"/>
  <c r="H71" i="1"/>
  <c r="H70" i="1"/>
  <c r="H69" i="1"/>
  <c r="H68" i="1"/>
  <c r="H67" i="1"/>
  <c r="H66" i="1" s="1"/>
  <c r="H65" i="1"/>
  <c r="I65" i="1" s="1"/>
  <c r="H64" i="1"/>
  <c r="I64" i="1" s="1"/>
  <c r="H63" i="1"/>
  <c r="I63" i="1" s="1"/>
  <c r="H61" i="1"/>
  <c r="H60" i="1"/>
  <c r="H59" i="1"/>
  <c r="H58" i="1"/>
  <c r="I58" i="1" s="1"/>
  <c r="H57" i="1"/>
  <c r="H56" i="1"/>
  <c r="H55" i="1"/>
  <c r="H54" i="1"/>
  <c r="I54" i="1" s="1"/>
  <c r="H53" i="1"/>
  <c r="I53" i="1" s="1"/>
  <c r="H51" i="1"/>
  <c r="I51" i="1" s="1"/>
  <c r="H50" i="1"/>
  <c r="I50" i="1" s="1"/>
  <c r="H49" i="1"/>
  <c r="H48" i="1"/>
  <c r="H47" i="1"/>
  <c r="H46" i="1"/>
  <c r="I46" i="1" s="1"/>
  <c r="H45" i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H36" i="1"/>
  <c r="I36" i="1" s="1"/>
  <c r="H35" i="1"/>
  <c r="I35" i="1" s="1"/>
  <c r="H34" i="1"/>
  <c r="I34" i="1" s="1"/>
  <c r="H33" i="1"/>
  <c r="I33" i="1" s="1"/>
  <c r="H31" i="1"/>
  <c r="I31" i="1" s="1"/>
  <c r="H30" i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H21" i="1"/>
  <c r="I21" i="1" s="1"/>
  <c r="H20" i="1"/>
  <c r="I20" i="1" s="1"/>
  <c r="H19" i="1"/>
  <c r="I19" i="1" s="1"/>
  <c r="H18" i="1"/>
  <c r="I18" i="1" s="1"/>
  <c r="H17" i="1"/>
  <c r="I17" i="1" s="1"/>
  <c r="H16" i="1"/>
  <c r="I149" i="1"/>
  <c r="I147" i="1"/>
  <c r="I146" i="1"/>
  <c r="I139" i="1"/>
  <c r="I138" i="1"/>
  <c r="I134" i="1"/>
  <c r="I131" i="1"/>
  <c r="I130" i="1"/>
  <c r="I122" i="1"/>
  <c r="I121" i="1"/>
  <c r="I111" i="1"/>
  <c r="I110" i="1"/>
  <c r="I109" i="1"/>
  <c r="I103" i="1"/>
  <c r="I102" i="1"/>
  <c r="I95" i="1"/>
  <c r="I94" i="1"/>
  <c r="I93" i="1"/>
  <c r="I89" i="1"/>
  <c r="I85" i="1"/>
  <c r="I84" i="1"/>
  <c r="I77" i="1"/>
  <c r="I76" i="1"/>
  <c r="I75" i="1"/>
  <c r="I73" i="1"/>
  <c r="I72" i="1"/>
  <c r="I71" i="1"/>
  <c r="I70" i="1"/>
  <c r="I69" i="1"/>
  <c r="I68" i="1"/>
  <c r="I67" i="1"/>
  <c r="I61" i="1"/>
  <c r="I60" i="1"/>
  <c r="I59" i="1"/>
  <c r="I57" i="1"/>
  <c r="I56" i="1"/>
  <c r="I55" i="1"/>
  <c r="I49" i="1"/>
  <c r="I48" i="1"/>
  <c r="I47" i="1"/>
  <c r="I45" i="1"/>
  <c r="I37" i="1"/>
  <c r="I30" i="1"/>
  <c r="I16" i="1"/>
  <c r="H15" i="1"/>
  <c r="I15" i="1" s="1"/>
  <c r="E161" i="1"/>
  <c r="C161" i="1"/>
  <c r="C87" i="1"/>
  <c r="H78" i="1"/>
  <c r="G78" i="1"/>
  <c r="F78" i="1"/>
  <c r="E78" i="1"/>
  <c r="D78" i="1"/>
  <c r="C78" i="1"/>
  <c r="I74" i="1"/>
  <c r="H74" i="1"/>
  <c r="G74" i="1"/>
  <c r="F74" i="1"/>
  <c r="E74" i="1"/>
  <c r="D74" i="1"/>
  <c r="C74" i="1"/>
  <c r="G66" i="1"/>
  <c r="F66" i="1"/>
  <c r="E66" i="1"/>
  <c r="D66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G14" i="1"/>
  <c r="F14" i="1"/>
  <c r="E14" i="1"/>
  <c r="D14" i="1"/>
  <c r="C14" i="1"/>
  <c r="G13" i="1" l="1"/>
  <c r="G161" i="1" s="1"/>
  <c r="H22" i="1"/>
  <c r="I23" i="1"/>
  <c r="I78" i="1"/>
  <c r="I62" i="1"/>
  <c r="H62" i="1"/>
  <c r="H52" i="1"/>
  <c r="I42" i="1"/>
  <c r="H42" i="1"/>
  <c r="I32" i="1"/>
  <c r="H32" i="1"/>
  <c r="H14" i="1"/>
  <c r="I66" i="1"/>
  <c r="I52" i="1"/>
  <c r="I22" i="1"/>
  <c r="I14" i="1"/>
  <c r="F13" i="1"/>
  <c r="F161" i="1" s="1"/>
  <c r="E13" i="1"/>
  <c r="C13" i="1"/>
  <c r="D13" i="1"/>
  <c r="D161" i="1" s="1"/>
  <c r="H13" i="1" l="1"/>
  <c r="H161" i="1" s="1"/>
  <c r="I13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F31" i="3" s="1"/>
  <c r="D11" i="3"/>
  <c r="I161" i="1" l="1"/>
  <c r="D31" i="3"/>
  <c r="E31" i="3"/>
</calcChain>
</file>

<file path=xl/sharedStrings.xml><?xml version="1.0" encoding="utf-8"?>
<sst xmlns="http://schemas.openxmlformats.org/spreadsheetml/2006/main" count="273" uniqueCount="158">
  <si>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</si>
  <si>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</si>
  <si>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</si>
  <si>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</si>
  <si>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</si>
  <si>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</si>
  <si>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</si>
  <si>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</si>
  <si>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</si>
  <si>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</si>
  <si>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</si>
  <si>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</si>
  <si>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</si>
  <si>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</si>
  <si>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</si>
  <si>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</si>
  <si>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</si>
  <si>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</si>
  <si>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</si>
  <si>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</si>
  <si>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</si>
  <si>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</si>
  <si>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</si>
  <si>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</si>
  <si>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</si>
  <si>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</si>
  <si>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</si>
  <si>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</si>
  <si>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</si>
  <si>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</si>
  <si>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</si>
  <si>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</si>
  <si>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</si>
  <si>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</si>
  <si>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</si>
  <si>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</si>
  <si>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</si>
  <si>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</si>
  <si>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</si>
  <si>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</si>
  <si>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</si>
  <si>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</si>
  <si>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</si>
  <si>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</si>
  <si>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</si>
  <si>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</si>
  <si>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</si>
  <si>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</si>
  <si>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</si>
  <si>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</si>
  <si>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</si>
  <si>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</si>
  <si>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</si>
  <si>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</si>
  <si>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</si>
  <si>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</si>
  <si>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</si>
  <si>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</si>
  <si>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</si>
  <si>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</si>
  <si>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</si>
  <si>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</si>
  <si>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</si>
  <si>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</si>
  <si>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</si>
  <si>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</si>
  <si>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</si>
  <si>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</si>
  <si>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</si>
  <si>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</si>
  <si>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</si>
  <si>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</si>
  <si>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</si>
  <si>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</si>
  <si>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</si>
  <si>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</si>
  <si>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</si>
  <si>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</si>
  <si>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</si>
  <si>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</si>
  <si>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</si>
  <si>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</si>
  <si>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</si>
  <si>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</si>
  <si>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</si>
  <si>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</si>
  <si>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</si>
  <si>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</si>
  <si>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</si>
  <si>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</si>
  <si>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</si>
  <si>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</si>
  <si>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</si>
  <si>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</si>
  <si>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</si>
  <si>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</si>
  <si>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</si>
  <si>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</si>
  <si>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</si>
  <si>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</si>
  <si>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</si>
  <si>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</si>
  <si>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</si>
  <si>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</si>
  <si>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</si>
  <si>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</si>
  <si>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</si>
  <si>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</si>
  <si>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</si>
  <si>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</si>
  <si>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</si>
  <si>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</si>
  <si>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</si>
  <si>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</si>
  <si>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</si>
  <si>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</si>
  <si>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</si>
  <si>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</si>
  <si>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</si>
  <si>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</si>
  <si>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</si>
  <si>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</si>
  <si>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</si>
  <si>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</si>
  <si>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</si>
  <si>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</si>
  <si>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</si>
  <si>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</si>
  <si>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</si>
  <si>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</si>
  <si>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</si>
  <si>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</si>
  <si>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</si>
  <si>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</si>
  <si>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</si>
  <si>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</si>
  <si>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</si>
  <si>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</si>
  <si>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</si>
  <si>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</si>
  <si>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</si>
  <si>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</si>
  <si>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</si>
  <si>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</si>
  <si>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</si>
  <si>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</si>
  <si>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</si>
  <si>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</si>
  <si>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Comisión Municipal de Cultura Física y Deporte de León, Guanajuato</t>
  </si>
  <si>
    <t>Correspondiente del 1 de enero al 31 de marzo de 2026</t>
  </si>
  <si>
    <t>Fundamento Artículo 6 y 19 LDF</t>
  </si>
  <si>
    <t>Fundamento Artículo 13 VII y 21 LDF</t>
  </si>
  <si>
    <t>Fundamento Artículo 25 LDF</t>
  </si>
  <si>
    <t>No Aplica</t>
  </si>
  <si>
    <t>Fundamento Artículo 31 LDF</t>
  </si>
  <si>
    <t>Fundamento</t>
  </si>
  <si>
    <t>No procede toda vez que el resultado es positivo</t>
  </si>
  <si>
    <t>a) Acciones para recuperar el Balance Presupuestario de Recursos Disponibles Sostenible.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</si>
</sst>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  <font>
      <i/>
      <sz val="8"/>
      <color rgb="FF000000"/>
      <name val="Arial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4" fillId="0" borderId="0"/>
  </cellStyleXfs>
  <cellXfs count="96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8" fillId="0" borderId="21" xfId="0" applyFont="1" applyBorder="1" applyAlignment="1" applyProtection="1">
      <alignment horizontal="center"/>
      <protection locked="0"/>
    </xf>
    <xf numFmtId="10" fontId="9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10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1" fillId="0" borderId="30" xfId="0" applyFont="1" applyBorder="1" applyAlignment="1">
      <alignment vertical="center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1" fillId="0" borderId="36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36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1" fillId="0" borderId="17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0" borderId="0" xfId="3" applyFont="1"/>
    <xf numFmtId="0" fontId="15" fillId="0" borderId="0" xfId="1" applyFont="1"/>
    <xf numFmtId="0" fontId="16" fillId="0" borderId="0" xfId="0" applyFont="1"/>
    <xf numFmtId="4" fontId="2" fillId="0" borderId="0" xfId="0" applyNumberFormat="1" applyFont="1"/>
    <xf numFmtId="0" fontId="17" fillId="0" borderId="0" xfId="0" applyFont="1" applyAlignment="1">
      <alignment vertical="center"/>
    </xf>
    <xf numFmtId="0" fontId="11" fillId="0" borderId="0" xfId="0" applyFont="1"/>
    <xf numFmtId="0" fontId="18" fillId="0" borderId="0" xfId="0" applyFont="1" applyAlignment="1">
      <alignment vertical="center"/>
    </xf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/>
    <cellStyle name="Normal 2 2" xfId="4"/>
    <cellStyle name="Normal 3" xfId="2"/>
    <cellStyle name="Normal 3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20</xdr:row>
      <xdr:rowOff>0</xdr:rowOff>
    </xdr:from>
    <xdr:to>
      <xdr:col>3</xdr:col>
      <xdr:colOff>400051</xdr:colOff>
      <xdr:row>50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B181A8-403B-4DDC-9DDE-1165D1DC7B47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9150" y="2857500"/>
          <a:ext cx="5257801" cy="4419600"/>
        </a:xfrm>
        <a:prstGeom prst="rect">
          <a:avLst/>
        </a:prstGeom>
        <a:ln w="9525"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165</xdr:row>
      <xdr:rowOff>0</xdr:rowOff>
    </xdr:from>
    <xdr:to>
      <xdr:col>2</xdr:col>
      <xdr:colOff>1019175</xdr:colOff>
      <xdr:row>172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5FB7C5-BFDA-F3B5-31F4-0BD08DE31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24145875"/>
          <a:ext cx="5781675" cy="1095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173</xdr:row>
      <xdr:rowOff>0</xdr:rowOff>
    </xdr:from>
    <xdr:to>
      <xdr:col>2</xdr:col>
      <xdr:colOff>714375</xdr:colOff>
      <xdr:row>181</xdr:row>
      <xdr:rowOff>85725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5E96387-AA51-0610-7966-EE87608AD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25298400"/>
          <a:ext cx="5476875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39</xdr:row>
      <xdr:rowOff>0</xdr:rowOff>
    </xdr:from>
    <xdr:to>
      <xdr:col>3</xdr:col>
      <xdr:colOff>428625</xdr:colOff>
      <xdr:row>41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F482DA-789A-45E2-A21B-061854A6752B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9150" y="5734050"/>
          <a:ext cx="52863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3</xdr:col>
      <xdr:colOff>533401</xdr:colOff>
      <xdr:row>48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177CB02-2C1F-4F7E-8DB3-D58B43288607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9150" y="6305550"/>
          <a:ext cx="5391151" cy="7905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3</xdr:col>
      <xdr:colOff>619125</xdr:colOff>
      <xdr:row>62</xdr:row>
      <xdr:rowOff>38100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30BF595-DE99-4C0E-9826-75CBE6BE62B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150" y="7448550"/>
          <a:ext cx="5476875" cy="16097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</xdr:row>
      <xdr:rowOff>0</xdr:rowOff>
    </xdr:from>
    <xdr:to>
      <xdr:col>3</xdr:col>
      <xdr:colOff>723901</xdr:colOff>
      <xdr:row>26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69FED1-0A05-4065-9B2C-EF64457FC9D8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9150" y="2428875"/>
          <a:ext cx="5581651" cy="1343025"/>
        </a:xfrm>
        <a:prstGeom prst="rect">
          <a:avLst/>
        </a:prstGeom>
        <a:ln w="9525">
          <a:solidFill>
            <a:schemeClr val="tx1"/>
          </a:solidFill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17</xdr:row>
      <xdr:rowOff>85725</xdr:rowOff>
    </xdr:from>
    <xdr:to>
      <xdr:col>4</xdr:col>
      <xdr:colOff>638175</xdr:colOff>
      <xdr:row>28</xdr:row>
      <xdr:rowOff>66675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7B11E73-3B87-4765-AD3B-E362F2018E9C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2514600"/>
          <a:ext cx="6534150" cy="1552575"/>
        </a:xfrm>
        <a:prstGeom prst="rect">
          <a:avLst/>
        </a:prstGeom>
        <a:ln w="9525">
          <a:solidFill>
            <a:schemeClr val="tx1"/>
          </a:solidFill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10</xdr:row>
      <xdr:rowOff>38100</xdr:rowOff>
    </xdr:from>
    <xdr:to>
      <xdr:col>4</xdr:col>
      <xdr:colOff>9525</xdr:colOff>
      <xdr:row>27</xdr:row>
      <xdr:rowOff>95250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09EC1C-52A3-4303-A31F-1422545AC1B5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1466850"/>
          <a:ext cx="6496050" cy="2486025"/>
        </a:xfrm>
        <a:prstGeom prst="rect">
          <a:avLst/>
        </a:prstGeom>
        <a:ln w="3175">
          <a:solidFill>
            <a:schemeClr val="tx1"/>
          </a:solidFill>
        </a:ln>
        <a:effectLst>
          <a:softEdge rad="12700"/>
        </a:effectLst>
        <a:scene3d>
          <a:camera prst="orthographicFront"/>
          <a:lightRig rig="threePt" dir="t"/>
        </a:scene3d>
        <a:sp3d contourW="12700">
          <a:contourClr>
            <a:schemeClr val="bg1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1:D15"/>
  <sheetViews>
    <sheetView tabSelected="1" workbookViewId="0">
      <selection activeCell="B10" sqref="B10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148</v>
      </c>
      <c r="B1" s="20"/>
      <c r="C1" s="21" t="s">
        <v>0</v>
      </c>
      <c r="D1" s="22">
        <v>2026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149</v>
      </c>
      <c r="B3" s="24"/>
      <c r="C3" s="25" t="s">
        <v>4</v>
      </c>
      <c r="D3" s="27">
        <v>1</v>
      </c>
    </row>
    <row r="4" spans="1:4" x14ac:dyDescent="0.2">
      <c r="A4" s="76" t="s">
        <v>5</v>
      </c>
      <c r="B4" s="77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0866141732283472" right="0.70866141732283472" top="0.74803149606299213" bottom="0.74803149606299213" header="0.31496062992125984" footer="0.31496062992125984"/>
  <pageSetup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4"/>
  <sheetViews>
    <sheetView showGridLines="0" workbookViewId="0">
      <selection activeCell="F55" sqref="A1:F5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8" t="str">
        <f>'Notas de Disciplina Financiera'!A1</f>
        <v>Comisión Municipal de Cultura Física y Deporte de León, Guanajuato</v>
      </c>
      <c r="C1" s="78"/>
      <c r="D1" s="78"/>
      <c r="E1" s="40" t="s">
        <v>0</v>
      </c>
      <c r="F1" s="41">
        <f>'Notas de Disciplina Financiera'!D1</f>
        <v>2026</v>
      </c>
    </row>
    <row r="2" spans="1:6" x14ac:dyDescent="0.2">
      <c r="B2" s="78" t="s">
        <v>1</v>
      </c>
      <c r="C2" s="78"/>
      <c r="D2" s="78"/>
      <c r="E2" s="40" t="s">
        <v>2</v>
      </c>
      <c r="F2" s="41" t="str">
        <f>'Notas de Disciplina Financiera'!D2</f>
        <v>Trimestral</v>
      </c>
    </row>
    <row r="3" spans="1:6" x14ac:dyDescent="0.2">
      <c r="B3" s="78" t="str">
        <f>'Notas de Disciplina Financiera'!A3</f>
        <v>Correspondiente del 1 de enero al 31 de marzo de 2026</v>
      </c>
      <c r="C3" s="78"/>
      <c r="D3" s="78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157</v>
      </c>
    </row>
    <row r="9" spans="1:6" x14ac:dyDescent="0.2">
      <c r="A9" s="42"/>
    </row>
    <row r="16" spans="1:6" x14ac:dyDescent="0.2">
      <c r="C16" s="70" t="s">
        <v>22</v>
      </c>
    </row>
    <row r="17" spans="2:3" x14ac:dyDescent="0.2">
      <c r="C17" s="69" t="s">
        <v>23</v>
      </c>
    </row>
    <row r="19" spans="2:3" x14ac:dyDescent="0.2">
      <c r="B19" s="1" t="s">
        <v>150</v>
      </c>
    </row>
    <row r="54" spans="3:3" ht="15" x14ac:dyDescent="0.2">
      <c r="C54" s="75" t="s">
        <v>156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/>
  </hyperlinks>
  <pageMargins left="0.70866141732283472" right="0.70866141732283472" top="0.74803149606299213" bottom="0.74803149606299213" header="0.31496062992125984" footer="0.31496062992125984"/>
  <pageSetup scale="7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4"/>
  <sheetViews>
    <sheetView showGridLines="0" zoomScaleNormal="100" workbookViewId="0">
      <selection activeCell="K32" sqref="K32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1" width="12" style="1"/>
    <col min="12" max="12" width="13.33203125" style="1" bestFit="1" customWidth="1"/>
    <col min="13" max="16384" width="12" style="1"/>
  </cols>
  <sheetData>
    <row r="1" spans="1:12" x14ac:dyDescent="0.2">
      <c r="B1" s="78" t="str">
        <f>'Notas de Disciplina Financiera'!A1</f>
        <v>Comisión Municipal de Cultura Física y Deporte de León, Guanajuato</v>
      </c>
      <c r="C1" s="78"/>
      <c r="D1" s="78"/>
      <c r="E1" s="40" t="s">
        <v>0</v>
      </c>
      <c r="F1" s="41">
        <f>'Notas de Disciplina Financiera'!D1</f>
        <v>2026</v>
      </c>
    </row>
    <row r="2" spans="1:12" x14ac:dyDescent="0.2">
      <c r="B2" s="78" t="s">
        <v>1</v>
      </c>
      <c r="C2" s="78"/>
      <c r="D2" s="78"/>
      <c r="E2" s="40" t="s">
        <v>2</v>
      </c>
      <c r="F2" s="41" t="str">
        <f>'Notas de Disciplina Financiera'!D2</f>
        <v>Trimestral</v>
      </c>
    </row>
    <row r="3" spans="1:12" x14ac:dyDescent="0.2">
      <c r="B3" s="78" t="str">
        <f>'Notas de Disciplina Financiera'!A3</f>
        <v>Correspondiente del 1 de enero al 31 de marzo de 2026</v>
      </c>
      <c r="C3" s="78"/>
      <c r="D3" s="78"/>
      <c r="E3" s="40" t="s">
        <v>4</v>
      </c>
      <c r="F3" s="41">
        <f>'Notas de Disciplina Financiera'!D3</f>
        <v>1</v>
      </c>
    </row>
    <row r="5" spans="1:12" x14ac:dyDescent="0.2">
      <c r="B5" s="43" t="s">
        <v>24</v>
      </c>
    </row>
    <row r="6" spans="1:12" x14ac:dyDescent="0.2">
      <c r="B6" s="84" t="str">
        <f>B1</f>
        <v>Comisión Municipal de Cultura Física y Deporte de León, Guanajuato</v>
      </c>
      <c r="C6" s="84"/>
      <c r="D6" s="84"/>
      <c r="E6" s="84"/>
      <c r="F6" s="84"/>
      <c r="G6" s="84"/>
      <c r="H6" s="84"/>
      <c r="I6" s="84"/>
    </row>
    <row r="7" spans="1:12" x14ac:dyDescent="0.2">
      <c r="B7" s="79" t="s">
        <v>25</v>
      </c>
      <c r="C7" s="79"/>
      <c r="D7" s="79"/>
      <c r="E7" s="79"/>
      <c r="F7" s="79"/>
      <c r="G7" s="79"/>
      <c r="H7" s="79"/>
      <c r="I7" s="79"/>
    </row>
    <row r="8" spans="1:12" x14ac:dyDescent="0.2">
      <c r="B8" s="79" t="s">
        <v>26</v>
      </c>
      <c r="C8" s="79"/>
      <c r="D8" s="79"/>
      <c r="E8" s="79"/>
      <c r="F8" s="79"/>
      <c r="G8" s="79"/>
      <c r="H8" s="79"/>
      <c r="I8" s="79"/>
    </row>
    <row r="9" spans="1:12" x14ac:dyDescent="0.2">
      <c r="B9" s="79" t="str">
        <f>B3</f>
        <v>Correspondiente del 1 de enero al 31 de marzo de 2026</v>
      </c>
      <c r="C9" s="79"/>
      <c r="D9" s="79"/>
      <c r="E9" s="79"/>
      <c r="F9" s="79"/>
      <c r="G9" s="79"/>
      <c r="H9" s="79"/>
      <c r="I9" s="79"/>
    </row>
    <row r="10" spans="1:12" x14ac:dyDescent="0.2">
      <c r="B10" s="80" t="s">
        <v>27</v>
      </c>
      <c r="C10" s="80"/>
      <c r="D10" s="80"/>
      <c r="E10" s="80"/>
      <c r="F10" s="80"/>
      <c r="G10" s="80"/>
      <c r="H10" s="80"/>
      <c r="I10" s="80"/>
    </row>
    <row r="11" spans="1:12" x14ac:dyDescent="0.2">
      <c r="B11" s="9"/>
      <c r="C11" s="9"/>
      <c r="D11" s="81" t="s">
        <v>28</v>
      </c>
      <c r="E11" s="82"/>
      <c r="F11" s="82"/>
      <c r="G11" s="82"/>
      <c r="H11" s="83"/>
      <c r="I11" s="9"/>
    </row>
    <row r="12" spans="1:12" ht="56.25" customHeight="1" x14ac:dyDescent="0.2">
      <c r="B12" s="8" t="s">
        <v>29</v>
      </c>
      <c r="C12" s="8" t="s">
        <v>30</v>
      </c>
      <c r="D12" s="2" t="s">
        <v>31</v>
      </c>
      <c r="E12" s="2" t="s">
        <v>32</v>
      </c>
      <c r="F12" s="2" t="s">
        <v>33</v>
      </c>
      <c r="G12" s="2" t="s">
        <v>34</v>
      </c>
      <c r="H12" s="2" t="s">
        <v>35</v>
      </c>
      <c r="I12" s="8" t="s">
        <v>36</v>
      </c>
    </row>
    <row r="13" spans="1:12" x14ac:dyDescent="0.2">
      <c r="A13" s="42"/>
      <c r="B13" s="13" t="s">
        <v>37</v>
      </c>
      <c r="C13" s="3">
        <f>+C14+C22+C32+C42+C52+C62+C66+C74+C78</f>
        <v>184834921</v>
      </c>
      <c r="D13" s="3">
        <f t="shared" ref="D13:I13" si="0">+D14+D22+D32+D42+D52+D62+D66+D74+D78</f>
        <v>40608470.740000002</v>
      </c>
      <c r="E13" s="3">
        <f t="shared" si="0"/>
        <v>0</v>
      </c>
      <c r="F13" s="3">
        <f t="shared" si="0"/>
        <v>69054752.709999993</v>
      </c>
      <c r="G13" s="3">
        <f t="shared" si="0"/>
        <v>69054752.709999993</v>
      </c>
      <c r="H13" s="3">
        <f t="shared" si="0"/>
        <v>40608470.740000002</v>
      </c>
      <c r="I13" s="3">
        <f t="shared" si="0"/>
        <v>225443391.74000001</v>
      </c>
      <c r="L13" s="72"/>
    </row>
    <row r="14" spans="1:12" x14ac:dyDescent="0.2">
      <c r="B14" s="17" t="s">
        <v>38</v>
      </c>
      <c r="C14" s="3">
        <f>SUM(C15:C21)</f>
        <v>76232144</v>
      </c>
      <c r="D14" s="3">
        <f t="shared" ref="D14:I14" si="1">SUM(D15:D21)</f>
        <v>0</v>
      </c>
      <c r="E14" s="3">
        <f t="shared" si="1"/>
        <v>0</v>
      </c>
      <c r="F14" s="3">
        <f t="shared" si="1"/>
        <v>5608017.96</v>
      </c>
      <c r="G14" s="3">
        <f t="shared" si="1"/>
        <v>5608017.96</v>
      </c>
      <c r="H14" s="3">
        <f t="shared" si="1"/>
        <v>0</v>
      </c>
      <c r="I14" s="3">
        <f t="shared" si="1"/>
        <v>76232144</v>
      </c>
      <c r="L14" s="72"/>
    </row>
    <row r="15" spans="1:12" x14ac:dyDescent="0.2">
      <c r="B15" s="16" t="s">
        <v>39</v>
      </c>
      <c r="C15" s="4">
        <v>27105987</v>
      </c>
      <c r="D15" s="4">
        <v>0</v>
      </c>
      <c r="E15" s="4">
        <v>0</v>
      </c>
      <c r="F15" s="4">
        <v>900597.52</v>
      </c>
      <c r="G15" s="4">
        <v>840814.22</v>
      </c>
      <c r="H15" s="4">
        <f>+D15+F15-E15-G15</f>
        <v>59783.300000000047</v>
      </c>
      <c r="I15" s="4">
        <f>+C15+H15</f>
        <v>27165770.300000001</v>
      </c>
      <c r="L15" s="72"/>
    </row>
    <row r="16" spans="1:12" x14ac:dyDescent="0.2">
      <c r="B16" s="16" t="s">
        <v>40</v>
      </c>
      <c r="C16" s="4">
        <v>8993512</v>
      </c>
      <c r="D16" s="4">
        <v>0</v>
      </c>
      <c r="E16" s="4">
        <v>0</v>
      </c>
      <c r="F16" s="4">
        <v>607535.46</v>
      </c>
      <c r="G16" s="4">
        <v>713948.46</v>
      </c>
      <c r="H16" s="4">
        <f t="shared" ref="H16:H21" si="2">+D16+F16-E16-G16</f>
        <v>-106413</v>
      </c>
      <c r="I16" s="4">
        <f t="shared" ref="I16:I79" si="3">+C16+H16</f>
        <v>8887099</v>
      </c>
      <c r="L16" s="72"/>
    </row>
    <row r="17" spans="2:12" x14ac:dyDescent="0.2">
      <c r="B17" s="16" t="s">
        <v>41</v>
      </c>
      <c r="C17" s="4">
        <v>6310245</v>
      </c>
      <c r="D17" s="4">
        <v>0</v>
      </c>
      <c r="E17" s="4">
        <v>0</v>
      </c>
      <c r="F17" s="4">
        <v>656636.46</v>
      </c>
      <c r="G17" s="4">
        <v>451836.76</v>
      </c>
      <c r="H17" s="4">
        <f t="shared" si="2"/>
        <v>204799.69999999995</v>
      </c>
      <c r="I17" s="4">
        <f t="shared" si="3"/>
        <v>6515044.7000000002</v>
      </c>
      <c r="L17" s="72"/>
    </row>
    <row r="18" spans="2:12" x14ac:dyDescent="0.2">
      <c r="B18" s="16" t="s">
        <v>42</v>
      </c>
      <c r="C18" s="4">
        <v>12821490</v>
      </c>
      <c r="D18" s="4">
        <v>0</v>
      </c>
      <c r="E18" s="4">
        <v>0</v>
      </c>
      <c r="F18" s="4">
        <v>1433719.57</v>
      </c>
      <c r="G18" s="4">
        <v>1623332.57</v>
      </c>
      <c r="H18" s="4">
        <f t="shared" si="2"/>
        <v>-189613</v>
      </c>
      <c r="I18" s="4">
        <f t="shared" si="3"/>
        <v>12631877</v>
      </c>
      <c r="L18" s="72"/>
    </row>
    <row r="19" spans="2:12" x14ac:dyDescent="0.2">
      <c r="B19" s="16" t="s">
        <v>43</v>
      </c>
      <c r="C19" s="4">
        <v>20809326</v>
      </c>
      <c r="D19" s="4">
        <v>0</v>
      </c>
      <c r="E19" s="4">
        <v>0</v>
      </c>
      <c r="F19" s="4">
        <v>1434776.95</v>
      </c>
      <c r="G19" s="4">
        <v>1403333.95</v>
      </c>
      <c r="H19" s="4">
        <f t="shared" si="2"/>
        <v>31443</v>
      </c>
      <c r="I19" s="4">
        <f t="shared" si="3"/>
        <v>20840769</v>
      </c>
      <c r="L19" s="72"/>
    </row>
    <row r="20" spans="2:12" x14ac:dyDescent="0.2">
      <c r="B20" s="16" t="s">
        <v>44</v>
      </c>
      <c r="C20" s="4">
        <v>191584</v>
      </c>
      <c r="D20" s="4">
        <v>0</v>
      </c>
      <c r="E20" s="4">
        <v>0</v>
      </c>
      <c r="F20" s="4">
        <v>574752</v>
      </c>
      <c r="G20" s="4">
        <v>574752</v>
      </c>
      <c r="H20" s="4">
        <f t="shared" si="2"/>
        <v>0</v>
      </c>
      <c r="I20" s="4">
        <f t="shared" si="3"/>
        <v>191584</v>
      </c>
      <c r="L20" s="72"/>
    </row>
    <row r="21" spans="2:12" x14ac:dyDescent="0.2">
      <c r="B21" s="16" t="s">
        <v>45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  <c r="L21" s="72"/>
    </row>
    <row r="22" spans="2:12" x14ac:dyDescent="0.2">
      <c r="B22" s="17" t="s">
        <v>46</v>
      </c>
      <c r="C22" s="3">
        <f>SUM(C23:C31)</f>
        <v>16603960</v>
      </c>
      <c r="D22" s="3">
        <f t="shared" ref="D22:I22" si="4">SUM(D23:D31)</f>
        <v>7581181.2700000005</v>
      </c>
      <c r="E22" s="3">
        <f t="shared" si="4"/>
        <v>0</v>
      </c>
      <c r="F22" s="3">
        <f t="shared" si="4"/>
        <v>7905780.8799999999</v>
      </c>
      <c r="G22" s="3">
        <f t="shared" si="4"/>
        <v>7916480.8799999999</v>
      </c>
      <c r="H22" s="3">
        <f t="shared" si="4"/>
        <v>7570481.2700000005</v>
      </c>
      <c r="I22" s="3">
        <f t="shared" si="4"/>
        <v>24174441.270000003</v>
      </c>
      <c r="L22" s="72"/>
    </row>
    <row r="23" spans="2:12" x14ac:dyDescent="0.2">
      <c r="B23" s="16" t="s">
        <v>47</v>
      </c>
      <c r="C23" s="4">
        <v>1615064</v>
      </c>
      <c r="D23" s="4">
        <v>0</v>
      </c>
      <c r="E23" s="4">
        <v>0</v>
      </c>
      <c r="F23" s="4">
        <v>378881.49</v>
      </c>
      <c r="G23" s="4">
        <v>379681.49</v>
      </c>
      <c r="H23" s="4">
        <f t="shared" ref="H23:H31" si="5">+D23+F23-E23-G23</f>
        <v>-800</v>
      </c>
      <c r="I23" s="4">
        <f t="shared" si="3"/>
        <v>1614264</v>
      </c>
      <c r="L23" s="72"/>
    </row>
    <row r="24" spans="2:12" x14ac:dyDescent="0.2">
      <c r="B24" s="16" t="s">
        <v>48</v>
      </c>
      <c r="C24" s="4">
        <v>514755</v>
      </c>
      <c r="D24" s="4">
        <v>0</v>
      </c>
      <c r="E24" s="4">
        <v>0</v>
      </c>
      <c r="F24" s="4">
        <v>50279.29</v>
      </c>
      <c r="G24" s="4">
        <v>50279.29</v>
      </c>
      <c r="H24" s="4">
        <f t="shared" si="5"/>
        <v>0</v>
      </c>
      <c r="I24" s="4">
        <f t="shared" si="3"/>
        <v>514755</v>
      </c>
      <c r="L24" s="72"/>
    </row>
    <row r="25" spans="2:12" x14ac:dyDescent="0.2">
      <c r="B25" s="16" t="s">
        <v>49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3"/>
        <v>0</v>
      </c>
      <c r="L25" s="72"/>
    </row>
    <row r="26" spans="2:12" x14ac:dyDescent="0.2">
      <c r="B26" s="16" t="s">
        <v>50</v>
      </c>
      <c r="C26" s="4">
        <v>3349921</v>
      </c>
      <c r="D26" s="4">
        <v>34117.9</v>
      </c>
      <c r="E26" s="4">
        <v>0</v>
      </c>
      <c r="F26" s="4">
        <v>945619.29</v>
      </c>
      <c r="G26" s="4">
        <v>945619.29</v>
      </c>
      <c r="H26" s="4">
        <f t="shared" si="5"/>
        <v>34117.900000000023</v>
      </c>
      <c r="I26" s="4">
        <f t="shared" si="3"/>
        <v>3384038.9</v>
      </c>
      <c r="L26" s="72"/>
    </row>
    <row r="27" spans="2:12" x14ac:dyDescent="0.2">
      <c r="B27" s="16" t="s">
        <v>51</v>
      </c>
      <c r="C27" s="4">
        <v>5176814</v>
      </c>
      <c r="D27" s="4">
        <v>5000</v>
      </c>
      <c r="E27" s="4">
        <v>0</v>
      </c>
      <c r="F27" s="4">
        <v>1131633.8899999999</v>
      </c>
      <c r="G27" s="4">
        <v>1131633.8899999999</v>
      </c>
      <c r="H27" s="4">
        <f t="shared" si="5"/>
        <v>5000</v>
      </c>
      <c r="I27" s="4">
        <f t="shared" si="3"/>
        <v>5181814</v>
      </c>
      <c r="L27" s="72"/>
    </row>
    <row r="28" spans="2:12" x14ac:dyDescent="0.2">
      <c r="B28" s="16" t="s">
        <v>52</v>
      </c>
      <c r="C28" s="4">
        <v>1078150</v>
      </c>
      <c r="D28" s="4">
        <v>50122.5</v>
      </c>
      <c r="E28" s="4">
        <v>0</v>
      </c>
      <c r="F28" s="4">
        <v>338106.12</v>
      </c>
      <c r="G28" s="4">
        <v>338106.12</v>
      </c>
      <c r="H28" s="4">
        <f t="shared" si="5"/>
        <v>50122.5</v>
      </c>
      <c r="I28" s="4">
        <f t="shared" si="3"/>
        <v>1128272.5</v>
      </c>
      <c r="L28" s="72"/>
    </row>
    <row r="29" spans="2:12" x14ac:dyDescent="0.2">
      <c r="B29" s="16" t="s">
        <v>53</v>
      </c>
      <c r="C29" s="4">
        <v>3752060</v>
      </c>
      <c r="D29" s="4">
        <v>7477020.8700000001</v>
      </c>
      <c r="E29" s="4">
        <v>0</v>
      </c>
      <c r="F29" s="4">
        <v>4692785.1399999997</v>
      </c>
      <c r="G29" s="4">
        <v>4707785.1399999997</v>
      </c>
      <c r="H29" s="4">
        <f t="shared" si="5"/>
        <v>7462020.8700000001</v>
      </c>
      <c r="I29" s="4">
        <f t="shared" si="3"/>
        <v>11214080.870000001</v>
      </c>
      <c r="L29" s="72"/>
    </row>
    <row r="30" spans="2:12" x14ac:dyDescent="0.2">
      <c r="B30" s="16" t="s">
        <v>54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3"/>
        <v>0</v>
      </c>
      <c r="L30" s="72"/>
    </row>
    <row r="31" spans="2:12" x14ac:dyDescent="0.2">
      <c r="B31" s="16" t="s">
        <v>55</v>
      </c>
      <c r="C31" s="4">
        <v>1117196</v>
      </c>
      <c r="D31" s="4">
        <v>14920</v>
      </c>
      <c r="E31" s="4">
        <v>0</v>
      </c>
      <c r="F31" s="4">
        <v>368475.66</v>
      </c>
      <c r="G31" s="4">
        <v>363375.66</v>
      </c>
      <c r="H31" s="4">
        <f t="shared" si="5"/>
        <v>20020</v>
      </c>
      <c r="I31" s="4">
        <f t="shared" si="3"/>
        <v>1137216</v>
      </c>
      <c r="L31" s="72"/>
    </row>
    <row r="32" spans="2:12" x14ac:dyDescent="0.2">
      <c r="B32" s="17" t="s">
        <v>56</v>
      </c>
      <c r="C32" s="3">
        <f>SUM(C33:C41)</f>
        <v>52394722</v>
      </c>
      <c r="D32" s="3">
        <f t="shared" ref="D32:I32" si="6">SUM(D33:D41)</f>
        <v>26987289.469999999</v>
      </c>
      <c r="E32" s="3">
        <f t="shared" si="6"/>
        <v>0</v>
      </c>
      <c r="F32" s="3">
        <f t="shared" si="6"/>
        <v>10382946.449999999</v>
      </c>
      <c r="G32" s="3">
        <f t="shared" si="6"/>
        <v>10633246.449999999</v>
      </c>
      <c r="H32" s="3">
        <f t="shared" si="6"/>
        <v>26736989.469999999</v>
      </c>
      <c r="I32" s="3">
        <f t="shared" si="6"/>
        <v>79131711.469999999</v>
      </c>
      <c r="L32" s="72"/>
    </row>
    <row r="33" spans="2:12" x14ac:dyDescent="0.2">
      <c r="B33" s="16" t="s">
        <v>57</v>
      </c>
      <c r="C33" s="4">
        <v>11386987</v>
      </c>
      <c r="D33" s="4">
        <v>659111.29</v>
      </c>
      <c r="E33" s="4">
        <v>0</v>
      </c>
      <c r="F33" s="4">
        <v>1015641.73</v>
      </c>
      <c r="G33" s="4">
        <v>1015641.73</v>
      </c>
      <c r="H33" s="4">
        <f t="shared" ref="H33:H41" si="7">+D33+F33-E33-G33</f>
        <v>659111.29</v>
      </c>
      <c r="I33" s="4">
        <f t="shared" si="3"/>
        <v>12046098.289999999</v>
      </c>
      <c r="L33" s="72"/>
    </row>
    <row r="34" spans="2:12" x14ac:dyDescent="0.2">
      <c r="B34" s="16" t="s">
        <v>58</v>
      </c>
      <c r="C34" s="4">
        <v>1393900</v>
      </c>
      <c r="D34" s="4">
        <v>3154108.09</v>
      </c>
      <c r="E34" s="4">
        <v>0</v>
      </c>
      <c r="F34" s="4">
        <v>355707.32</v>
      </c>
      <c r="G34" s="4">
        <v>355707.32</v>
      </c>
      <c r="H34" s="4">
        <f t="shared" si="7"/>
        <v>3154108.09</v>
      </c>
      <c r="I34" s="4">
        <f t="shared" si="3"/>
        <v>4548008.09</v>
      </c>
      <c r="L34" s="72"/>
    </row>
    <row r="35" spans="2:12" x14ac:dyDescent="0.2">
      <c r="B35" s="16" t="s">
        <v>59</v>
      </c>
      <c r="C35" s="4">
        <v>20000588</v>
      </c>
      <c r="D35" s="4">
        <v>5540036.2999999998</v>
      </c>
      <c r="E35" s="4">
        <v>0</v>
      </c>
      <c r="F35" s="4">
        <v>3198723.16</v>
      </c>
      <c r="G35" s="4">
        <v>3198723.16</v>
      </c>
      <c r="H35" s="4">
        <f t="shared" si="7"/>
        <v>5540036.3000000007</v>
      </c>
      <c r="I35" s="4">
        <f t="shared" si="3"/>
        <v>25540624.300000001</v>
      </c>
      <c r="L35" s="72"/>
    </row>
    <row r="36" spans="2:12" x14ac:dyDescent="0.2">
      <c r="B36" s="16" t="s">
        <v>60</v>
      </c>
      <c r="C36" s="4">
        <v>2536487</v>
      </c>
      <c r="D36" s="4">
        <v>0</v>
      </c>
      <c r="E36" s="4">
        <v>0</v>
      </c>
      <c r="F36" s="4">
        <v>448716.15</v>
      </c>
      <c r="G36" s="4">
        <v>474016.15</v>
      </c>
      <c r="H36" s="4">
        <f t="shared" si="7"/>
        <v>-25300</v>
      </c>
      <c r="I36" s="4">
        <f t="shared" si="3"/>
        <v>2511187</v>
      </c>
      <c r="L36" s="72"/>
    </row>
    <row r="37" spans="2:12" x14ac:dyDescent="0.2">
      <c r="B37" s="16" t="s">
        <v>61</v>
      </c>
      <c r="C37" s="4">
        <v>7537913</v>
      </c>
      <c r="D37" s="4">
        <v>0</v>
      </c>
      <c r="E37" s="4">
        <v>0</v>
      </c>
      <c r="F37" s="4">
        <v>2653852.2799999998</v>
      </c>
      <c r="G37" s="4">
        <v>2903852.28</v>
      </c>
      <c r="H37" s="4">
        <f t="shared" si="7"/>
        <v>-250000</v>
      </c>
      <c r="I37" s="4">
        <f t="shared" si="3"/>
        <v>7287913</v>
      </c>
      <c r="L37" s="72"/>
    </row>
    <row r="38" spans="2:12" x14ac:dyDescent="0.2">
      <c r="B38" s="16" t="s">
        <v>62</v>
      </c>
      <c r="C38" s="4">
        <v>3579852</v>
      </c>
      <c r="D38" s="4">
        <v>1696999.79</v>
      </c>
      <c r="E38" s="4">
        <v>0</v>
      </c>
      <c r="F38" s="4">
        <v>645401.53</v>
      </c>
      <c r="G38" s="4">
        <v>651401.53</v>
      </c>
      <c r="H38" s="4">
        <f t="shared" si="7"/>
        <v>1690999.7900000003</v>
      </c>
      <c r="I38" s="4">
        <f t="shared" si="3"/>
        <v>5270851.79</v>
      </c>
      <c r="L38" s="72"/>
    </row>
    <row r="39" spans="2:12" x14ac:dyDescent="0.2">
      <c r="B39" s="16" t="s">
        <v>63</v>
      </c>
      <c r="C39" s="4">
        <v>1932158</v>
      </c>
      <c r="D39" s="4">
        <v>4654190</v>
      </c>
      <c r="E39" s="4">
        <v>0</v>
      </c>
      <c r="F39" s="4">
        <v>654562.57999999996</v>
      </c>
      <c r="G39" s="4">
        <v>654562.57999999996</v>
      </c>
      <c r="H39" s="4">
        <f t="shared" si="7"/>
        <v>4654190</v>
      </c>
      <c r="I39" s="4">
        <f t="shared" si="3"/>
        <v>6586348</v>
      </c>
      <c r="L39" s="72"/>
    </row>
    <row r="40" spans="2:12" x14ac:dyDescent="0.2">
      <c r="B40" s="16" t="s">
        <v>64</v>
      </c>
      <c r="C40" s="4">
        <v>2258397</v>
      </c>
      <c r="D40" s="4">
        <v>2322414</v>
      </c>
      <c r="E40" s="4">
        <v>0</v>
      </c>
      <c r="F40" s="4">
        <v>796859.24</v>
      </c>
      <c r="G40" s="4">
        <v>765859.24</v>
      </c>
      <c r="H40" s="4">
        <f t="shared" si="7"/>
        <v>2353414</v>
      </c>
      <c r="I40" s="4">
        <f t="shared" si="3"/>
        <v>4611811</v>
      </c>
      <c r="L40" s="72"/>
    </row>
    <row r="41" spans="2:12" x14ac:dyDescent="0.2">
      <c r="B41" s="16" t="s">
        <v>65</v>
      </c>
      <c r="C41" s="4">
        <v>1768440</v>
      </c>
      <c r="D41" s="4">
        <v>8960430</v>
      </c>
      <c r="E41" s="4">
        <v>0</v>
      </c>
      <c r="F41" s="4">
        <v>613482.46</v>
      </c>
      <c r="G41" s="4">
        <v>613482.46</v>
      </c>
      <c r="H41" s="4">
        <f t="shared" si="7"/>
        <v>8960430</v>
      </c>
      <c r="I41" s="4">
        <f t="shared" si="3"/>
        <v>10728870</v>
      </c>
      <c r="L41" s="72"/>
    </row>
    <row r="42" spans="2:12" x14ac:dyDescent="0.2">
      <c r="B42" s="17" t="s">
        <v>66</v>
      </c>
      <c r="C42" s="3">
        <f>SUM(C43:C51)</f>
        <v>38845545</v>
      </c>
      <c r="D42" s="3">
        <f t="shared" ref="D42:I42" si="8">SUM(D43:D51)</f>
        <v>6040000</v>
      </c>
      <c r="E42" s="3">
        <f t="shared" si="8"/>
        <v>0</v>
      </c>
      <c r="F42" s="3">
        <f t="shared" si="8"/>
        <v>44015068.979999997</v>
      </c>
      <c r="G42" s="3">
        <f t="shared" si="8"/>
        <v>44015068.979999997</v>
      </c>
      <c r="H42" s="3">
        <f t="shared" si="8"/>
        <v>6040000</v>
      </c>
      <c r="I42" s="3">
        <f t="shared" si="8"/>
        <v>44885545</v>
      </c>
      <c r="L42" s="72"/>
    </row>
    <row r="43" spans="2:12" x14ac:dyDescent="0.2">
      <c r="B43" s="16" t="s">
        <v>67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9">+D43+F43-E43-G43</f>
        <v>0</v>
      </c>
      <c r="I43" s="4">
        <f t="shared" si="3"/>
        <v>0</v>
      </c>
      <c r="L43" s="72"/>
    </row>
    <row r="44" spans="2:12" x14ac:dyDescent="0.2">
      <c r="B44" s="16" t="s">
        <v>68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9"/>
        <v>0</v>
      </c>
      <c r="I44" s="4">
        <f t="shared" si="3"/>
        <v>0</v>
      </c>
      <c r="L44" s="72"/>
    </row>
    <row r="45" spans="2:12" x14ac:dyDescent="0.2">
      <c r="B45" s="16" t="s">
        <v>69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9"/>
        <v>0</v>
      </c>
      <c r="I45" s="4">
        <f t="shared" si="3"/>
        <v>0</v>
      </c>
      <c r="L45" s="72"/>
    </row>
    <row r="46" spans="2:12" x14ac:dyDescent="0.2">
      <c r="B46" s="16" t="s">
        <v>70</v>
      </c>
      <c r="C46" s="4">
        <v>38845545</v>
      </c>
      <c r="D46" s="4">
        <v>6040000</v>
      </c>
      <c r="E46" s="4">
        <v>0</v>
      </c>
      <c r="F46" s="4">
        <v>44015068.979999997</v>
      </c>
      <c r="G46" s="4">
        <v>44015068.979999997</v>
      </c>
      <c r="H46" s="4">
        <f t="shared" si="9"/>
        <v>6040000</v>
      </c>
      <c r="I46" s="4">
        <f t="shared" si="3"/>
        <v>44885545</v>
      </c>
      <c r="L46" s="72"/>
    </row>
    <row r="47" spans="2:12" x14ac:dyDescent="0.2">
      <c r="B47" s="16" t="s">
        <v>71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9"/>
        <v>0</v>
      </c>
      <c r="I47" s="4">
        <f t="shared" si="3"/>
        <v>0</v>
      </c>
      <c r="L47" s="72"/>
    </row>
    <row r="48" spans="2:12" x14ac:dyDescent="0.2">
      <c r="B48" s="16" t="s">
        <v>72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9"/>
        <v>0</v>
      </c>
      <c r="I48" s="4">
        <f t="shared" si="3"/>
        <v>0</v>
      </c>
      <c r="L48" s="72"/>
    </row>
    <row r="49" spans="2:12" x14ac:dyDescent="0.2">
      <c r="B49" s="16" t="s">
        <v>73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9"/>
        <v>0</v>
      </c>
      <c r="I49" s="4">
        <f t="shared" si="3"/>
        <v>0</v>
      </c>
      <c r="L49" s="72"/>
    </row>
    <row r="50" spans="2:12" x14ac:dyDescent="0.2">
      <c r="B50" s="16" t="s">
        <v>74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9"/>
        <v>0</v>
      </c>
      <c r="I50" s="4">
        <f t="shared" si="3"/>
        <v>0</v>
      </c>
      <c r="L50" s="72"/>
    </row>
    <row r="51" spans="2:12" x14ac:dyDescent="0.2">
      <c r="B51" s="16" t="s">
        <v>75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9"/>
        <v>0</v>
      </c>
      <c r="I51" s="4">
        <f t="shared" si="3"/>
        <v>0</v>
      </c>
      <c r="L51" s="72"/>
    </row>
    <row r="52" spans="2:12" x14ac:dyDescent="0.2">
      <c r="B52" s="17" t="s">
        <v>76</v>
      </c>
      <c r="C52" s="3">
        <f>SUM(C53:C61)</f>
        <v>758550</v>
      </c>
      <c r="D52" s="3">
        <f t="shared" ref="D52:I52" si="10">SUM(D53:D61)</f>
        <v>0</v>
      </c>
      <c r="E52" s="3">
        <f t="shared" si="10"/>
        <v>0</v>
      </c>
      <c r="F52" s="3">
        <f t="shared" si="10"/>
        <v>1142938.44</v>
      </c>
      <c r="G52" s="3">
        <f t="shared" si="10"/>
        <v>881938.44</v>
      </c>
      <c r="H52" s="3">
        <f t="shared" si="10"/>
        <v>261000</v>
      </c>
      <c r="I52" s="3">
        <f t="shared" si="10"/>
        <v>1019550</v>
      </c>
      <c r="L52" s="72"/>
    </row>
    <row r="53" spans="2:12" x14ac:dyDescent="0.2">
      <c r="B53" s="16" t="s">
        <v>77</v>
      </c>
      <c r="C53" s="4">
        <v>300050</v>
      </c>
      <c r="D53" s="4">
        <v>0</v>
      </c>
      <c r="E53" s="4">
        <v>0</v>
      </c>
      <c r="F53" s="4">
        <v>493738.46</v>
      </c>
      <c r="G53" s="4">
        <v>482738.46</v>
      </c>
      <c r="H53" s="4">
        <f t="shared" ref="H53:H61" si="11">+D53+F53-E53-G53</f>
        <v>11000</v>
      </c>
      <c r="I53" s="4">
        <f t="shared" si="3"/>
        <v>311050</v>
      </c>
      <c r="L53" s="72"/>
    </row>
    <row r="54" spans="2:12" x14ac:dyDescent="0.2">
      <c r="B54" s="16" t="s">
        <v>78</v>
      </c>
      <c r="C54" s="4">
        <v>80000</v>
      </c>
      <c r="D54" s="4">
        <v>0</v>
      </c>
      <c r="E54" s="4">
        <v>0</v>
      </c>
      <c r="F54" s="4">
        <v>34500</v>
      </c>
      <c r="G54" s="4">
        <v>34500</v>
      </c>
      <c r="H54" s="4">
        <f t="shared" si="11"/>
        <v>0</v>
      </c>
      <c r="I54" s="4">
        <f t="shared" si="3"/>
        <v>80000</v>
      </c>
      <c r="L54" s="72"/>
    </row>
    <row r="55" spans="2:12" x14ac:dyDescent="0.2">
      <c r="B55" s="16" t="s">
        <v>79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1"/>
        <v>0</v>
      </c>
      <c r="I55" s="4">
        <f t="shared" si="3"/>
        <v>0</v>
      </c>
      <c r="L55" s="72"/>
    </row>
    <row r="56" spans="2:12" x14ac:dyDescent="0.2">
      <c r="B56" s="16" t="s">
        <v>80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1"/>
        <v>0</v>
      </c>
      <c r="I56" s="4">
        <f t="shared" si="3"/>
        <v>0</v>
      </c>
      <c r="L56" s="72"/>
    </row>
    <row r="57" spans="2:12" x14ac:dyDescent="0.2">
      <c r="B57" s="16" t="s">
        <v>81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1"/>
        <v>0</v>
      </c>
      <c r="I57" s="4">
        <f t="shared" si="3"/>
        <v>0</v>
      </c>
      <c r="L57" s="72"/>
    </row>
    <row r="58" spans="2:12" x14ac:dyDescent="0.2">
      <c r="B58" s="16" t="s">
        <v>82</v>
      </c>
      <c r="C58" s="4">
        <v>378500</v>
      </c>
      <c r="D58" s="4">
        <v>0</v>
      </c>
      <c r="E58" s="4">
        <v>0</v>
      </c>
      <c r="F58" s="4">
        <v>614699.98</v>
      </c>
      <c r="G58" s="4">
        <v>364699.98</v>
      </c>
      <c r="H58" s="4">
        <f t="shared" si="11"/>
        <v>250000</v>
      </c>
      <c r="I58" s="4">
        <f t="shared" si="3"/>
        <v>628500</v>
      </c>
      <c r="L58" s="72"/>
    </row>
    <row r="59" spans="2:12" x14ac:dyDescent="0.2">
      <c r="B59" s="16" t="s">
        <v>83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1"/>
        <v>0</v>
      </c>
      <c r="I59" s="4">
        <f t="shared" si="3"/>
        <v>0</v>
      </c>
      <c r="L59" s="72"/>
    </row>
    <row r="60" spans="2:12" x14ac:dyDescent="0.2">
      <c r="B60" s="16" t="s">
        <v>84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1"/>
        <v>0</v>
      </c>
      <c r="I60" s="4">
        <f t="shared" si="3"/>
        <v>0</v>
      </c>
      <c r="L60" s="72"/>
    </row>
    <row r="61" spans="2:12" x14ac:dyDescent="0.2">
      <c r="B61" s="16" t="s">
        <v>85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1"/>
        <v>0</v>
      </c>
      <c r="I61" s="4">
        <f t="shared" si="3"/>
        <v>0</v>
      </c>
      <c r="L61" s="72"/>
    </row>
    <row r="62" spans="2:12" x14ac:dyDescent="0.2">
      <c r="B62" s="17" t="s">
        <v>86</v>
      </c>
      <c r="C62" s="3">
        <f>SUM(C63:C65)</f>
        <v>0</v>
      </c>
      <c r="D62" s="3">
        <f t="shared" ref="D62:I62" si="12">SUM(D63:D65)</f>
        <v>0</v>
      </c>
      <c r="E62" s="3">
        <f t="shared" si="12"/>
        <v>0</v>
      </c>
      <c r="F62" s="3">
        <f t="shared" si="12"/>
        <v>0</v>
      </c>
      <c r="G62" s="3">
        <f t="shared" si="12"/>
        <v>0</v>
      </c>
      <c r="H62" s="3">
        <f t="shared" si="12"/>
        <v>0</v>
      </c>
      <c r="I62" s="3">
        <f t="shared" si="12"/>
        <v>0</v>
      </c>
      <c r="L62" s="72"/>
    </row>
    <row r="63" spans="2:12" x14ac:dyDescent="0.2">
      <c r="B63" s="16" t="s">
        <v>87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3">+D63+F63-E63-G63</f>
        <v>0</v>
      </c>
      <c r="I63" s="4">
        <f t="shared" si="3"/>
        <v>0</v>
      </c>
      <c r="L63" s="72"/>
    </row>
    <row r="64" spans="2:12" x14ac:dyDescent="0.2">
      <c r="B64" s="16" t="s">
        <v>88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3"/>
        <v>0</v>
      </c>
      <c r="I64" s="4">
        <f t="shared" si="3"/>
        <v>0</v>
      </c>
      <c r="L64" s="72"/>
    </row>
    <row r="65" spans="2:12" x14ac:dyDescent="0.2">
      <c r="B65" s="16" t="s">
        <v>89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3"/>
        <v>0</v>
      </c>
      <c r="I65" s="4">
        <f t="shared" si="3"/>
        <v>0</v>
      </c>
      <c r="L65" s="72"/>
    </row>
    <row r="66" spans="2:12" x14ac:dyDescent="0.2">
      <c r="B66" s="17" t="s">
        <v>90</v>
      </c>
      <c r="C66" s="3">
        <f>SUM(C67:C73)</f>
        <v>0</v>
      </c>
      <c r="D66" s="3">
        <f t="shared" ref="D66:I66" si="14">SUM(D67:D73)</f>
        <v>0</v>
      </c>
      <c r="E66" s="3">
        <f t="shared" si="14"/>
        <v>0</v>
      </c>
      <c r="F66" s="3">
        <f t="shared" si="14"/>
        <v>0</v>
      </c>
      <c r="G66" s="3">
        <f t="shared" si="14"/>
        <v>0</v>
      </c>
      <c r="H66" s="3">
        <f t="shared" si="14"/>
        <v>0</v>
      </c>
      <c r="I66" s="3">
        <f t="shared" si="14"/>
        <v>0</v>
      </c>
      <c r="L66" s="72"/>
    </row>
    <row r="67" spans="2:12" x14ac:dyDescent="0.2">
      <c r="B67" s="16" t="s">
        <v>91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15">+D67+F67-E67-G67</f>
        <v>0</v>
      </c>
      <c r="I67" s="4">
        <f t="shared" si="3"/>
        <v>0</v>
      </c>
      <c r="L67" s="72"/>
    </row>
    <row r="68" spans="2:12" x14ac:dyDescent="0.2">
      <c r="B68" s="16" t="s">
        <v>92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15"/>
        <v>0</v>
      </c>
      <c r="I68" s="4">
        <f t="shared" si="3"/>
        <v>0</v>
      </c>
      <c r="L68" s="72"/>
    </row>
    <row r="69" spans="2:12" x14ac:dyDescent="0.2">
      <c r="B69" s="16" t="s">
        <v>93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15"/>
        <v>0</v>
      </c>
      <c r="I69" s="4">
        <f t="shared" si="3"/>
        <v>0</v>
      </c>
      <c r="L69" s="72"/>
    </row>
    <row r="70" spans="2:12" x14ac:dyDescent="0.2">
      <c r="B70" s="16" t="s">
        <v>94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15"/>
        <v>0</v>
      </c>
      <c r="I70" s="4">
        <f t="shared" si="3"/>
        <v>0</v>
      </c>
      <c r="L70" s="72"/>
    </row>
    <row r="71" spans="2:12" x14ac:dyDescent="0.2">
      <c r="B71" s="16" t="s">
        <v>95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15"/>
        <v>0</v>
      </c>
      <c r="I71" s="4">
        <f t="shared" si="3"/>
        <v>0</v>
      </c>
      <c r="L71" s="72"/>
    </row>
    <row r="72" spans="2:12" x14ac:dyDescent="0.2">
      <c r="B72" s="16" t="s">
        <v>96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15"/>
        <v>0</v>
      </c>
      <c r="I72" s="4">
        <f t="shared" si="3"/>
        <v>0</v>
      </c>
      <c r="L72" s="72"/>
    </row>
    <row r="73" spans="2:12" x14ac:dyDescent="0.2">
      <c r="B73" s="16" t="s">
        <v>97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15"/>
        <v>0</v>
      </c>
      <c r="I73" s="4">
        <f t="shared" si="3"/>
        <v>0</v>
      </c>
      <c r="L73" s="72"/>
    </row>
    <row r="74" spans="2:12" x14ac:dyDescent="0.2">
      <c r="B74" s="17" t="s">
        <v>98</v>
      </c>
      <c r="C74" s="3">
        <f>SUM(C75:C77)</f>
        <v>0</v>
      </c>
      <c r="D74" s="3">
        <f t="shared" ref="D74:I74" si="16">SUM(D75:D77)</f>
        <v>0</v>
      </c>
      <c r="E74" s="3">
        <f t="shared" si="16"/>
        <v>0</v>
      </c>
      <c r="F74" s="3">
        <f t="shared" si="16"/>
        <v>0</v>
      </c>
      <c r="G74" s="3">
        <f t="shared" si="16"/>
        <v>0</v>
      </c>
      <c r="H74" s="3">
        <f t="shared" si="16"/>
        <v>0</v>
      </c>
      <c r="I74" s="3">
        <f t="shared" si="16"/>
        <v>0</v>
      </c>
      <c r="L74" s="72"/>
    </row>
    <row r="75" spans="2:12" x14ac:dyDescent="0.2">
      <c r="B75" s="16" t="s">
        <v>99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17">+D75+F75-E75-G75</f>
        <v>0</v>
      </c>
      <c r="I75" s="4">
        <f t="shared" si="3"/>
        <v>0</v>
      </c>
      <c r="L75" s="72"/>
    </row>
    <row r="76" spans="2:12" x14ac:dyDescent="0.2">
      <c r="B76" s="16" t="s">
        <v>100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17"/>
        <v>0</v>
      </c>
      <c r="I76" s="4">
        <f t="shared" si="3"/>
        <v>0</v>
      </c>
      <c r="L76" s="72"/>
    </row>
    <row r="77" spans="2:12" x14ac:dyDescent="0.2">
      <c r="B77" s="16" t="s">
        <v>101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17"/>
        <v>0</v>
      </c>
      <c r="I77" s="4">
        <f t="shared" si="3"/>
        <v>0</v>
      </c>
      <c r="L77" s="72"/>
    </row>
    <row r="78" spans="2:12" x14ac:dyDescent="0.2">
      <c r="B78" s="17" t="s">
        <v>102</v>
      </c>
      <c r="C78" s="3">
        <f>SUM(C80:C85)</f>
        <v>0</v>
      </c>
      <c r="D78" s="3">
        <f t="shared" ref="D78:I78" si="18">SUM(D80:D85)</f>
        <v>0</v>
      </c>
      <c r="E78" s="3">
        <f t="shared" si="18"/>
        <v>0</v>
      </c>
      <c r="F78" s="3">
        <f t="shared" si="18"/>
        <v>0</v>
      </c>
      <c r="G78" s="3">
        <f t="shared" si="18"/>
        <v>0</v>
      </c>
      <c r="H78" s="3">
        <f t="shared" si="18"/>
        <v>0</v>
      </c>
      <c r="I78" s="3">
        <f t="shared" si="18"/>
        <v>0</v>
      </c>
      <c r="L78" s="72"/>
    </row>
    <row r="79" spans="2:12" x14ac:dyDescent="0.2">
      <c r="B79" s="16" t="s">
        <v>103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19">+D79+F79-E79-G79</f>
        <v>0</v>
      </c>
      <c r="I79" s="4">
        <f t="shared" si="3"/>
        <v>0</v>
      </c>
      <c r="L79" s="72"/>
    </row>
    <row r="80" spans="2:12" x14ac:dyDescent="0.2">
      <c r="B80" s="16" t="s">
        <v>104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19"/>
        <v>0</v>
      </c>
      <c r="I80" s="4">
        <f t="shared" ref="I80:I85" si="20">+C80+H80</f>
        <v>0</v>
      </c>
      <c r="L80" s="72"/>
    </row>
    <row r="81" spans="2:12" x14ac:dyDescent="0.2">
      <c r="B81" s="16" t="s">
        <v>105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19"/>
        <v>0</v>
      </c>
      <c r="I81" s="4">
        <f t="shared" si="20"/>
        <v>0</v>
      </c>
      <c r="L81" s="72"/>
    </row>
    <row r="82" spans="2:12" x14ac:dyDescent="0.2">
      <c r="B82" s="16" t="s">
        <v>106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19"/>
        <v>0</v>
      </c>
      <c r="I82" s="4">
        <f t="shared" si="20"/>
        <v>0</v>
      </c>
      <c r="L82" s="72"/>
    </row>
    <row r="83" spans="2:12" x14ac:dyDescent="0.2">
      <c r="B83" s="16" t="s">
        <v>107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19"/>
        <v>0</v>
      </c>
      <c r="I83" s="4">
        <f t="shared" si="20"/>
        <v>0</v>
      </c>
      <c r="L83" s="72"/>
    </row>
    <row r="84" spans="2:12" x14ac:dyDescent="0.2">
      <c r="B84" s="16" t="s">
        <v>108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19"/>
        <v>0</v>
      </c>
      <c r="I84" s="4">
        <f t="shared" si="20"/>
        <v>0</v>
      </c>
      <c r="L84" s="72"/>
    </row>
    <row r="85" spans="2:12" x14ac:dyDescent="0.2">
      <c r="B85" s="16" t="s">
        <v>109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19"/>
        <v>0</v>
      </c>
      <c r="I85" s="4">
        <f t="shared" si="20"/>
        <v>0</v>
      </c>
      <c r="L85" s="72"/>
    </row>
    <row r="86" spans="2:12" x14ac:dyDescent="0.2">
      <c r="B86" s="10"/>
      <c r="C86" s="4"/>
      <c r="D86" s="4"/>
      <c r="E86" s="4"/>
      <c r="F86" s="4"/>
      <c r="G86" s="4"/>
      <c r="H86" s="4"/>
      <c r="I86" s="4"/>
      <c r="L86" s="72"/>
    </row>
    <row r="87" spans="2:12" x14ac:dyDescent="0.2">
      <c r="B87" s="14" t="s">
        <v>110</v>
      </c>
      <c r="C87" s="3">
        <f>+C88+C96+C106+C116+C126+C136+C140+C148+C152</f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L87" s="72"/>
    </row>
    <row r="88" spans="2:12" x14ac:dyDescent="0.2">
      <c r="B88" s="17" t="s">
        <v>38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L88" s="72"/>
    </row>
    <row r="89" spans="2:12" x14ac:dyDescent="0.2">
      <c r="B89" s="16" t="s">
        <v>39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 t="shared" ref="H89:H95" si="21">+D89+F89-E89-G89</f>
        <v>0</v>
      </c>
      <c r="I89" s="4">
        <f t="shared" ref="I89:I95" si="22">+C89+H89</f>
        <v>0</v>
      </c>
      <c r="L89" s="72"/>
    </row>
    <row r="90" spans="2:12" x14ac:dyDescent="0.2">
      <c r="B90" s="16" t="s">
        <v>40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si="21"/>
        <v>0</v>
      </c>
      <c r="I90" s="4">
        <f t="shared" si="22"/>
        <v>0</v>
      </c>
      <c r="L90" s="72"/>
    </row>
    <row r="91" spans="2:12" x14ac:dyDescent="0.2">
      <c r="B91" s="16" t="s">
        <v>41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21"/>
        <v>0</v>
      </c>
      <c r="I91" s="4">
        <f t="shared" si="22"/>
        <v>0</v>
      </c>
      <c r="L91" s="72"/>
    </row>
    <row r="92" spans="2:12" x14ac:dyDescent="0.2">
      <c r="B92" s="16" t="s">
        <v>42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21"/>
        <v>0</v>
      </c>
      <c r="I92" s="4">
        <f t="shared" si="22"/>
        <v>0</v>
      </c>
      <c r="L92" s="72"/>
    </row>
    <row r="93" spans="2:12" x14ac:dyDescent="0.2">
      <c r="B93" s="16" t="s">
        <v>43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21"/>
        <v>0</v>
      </c>
      <c r="I93" s="4">
        <f t="shared" si="22"/>
        <v>0</v>
      </c>
      <c r="L93" s="72"/>
    </row>
    <row r="94" spans="2:12" x14ac:dyDescent="0.2">
      <c r="B94" s="16" t="s">
        <v>44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21"/>
        <v>0</v>
      </c>
      <c r="I94" s="4">
        <f t="shared" si="22"/>
        <v>0</v>
      </c>
      <c r="L94" s="72"/>
    </row>
    <row r="95" spans="2:12" x14ac:dyDescent="0.2">
      <c r="B95" s="16" t="s">
        <v>45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21"/>
        <v>0</v>
      </c>
      <c r="I95" s="4">
        <f t="shared" si="22"/>
        <v>0</v>
      </c>
      <c r="L95" s="72"/>
    </row>
    <row r="96" spans="2:12" x14ac:dyDescent="0.2">
      <c r="B96" s="17" t="s">
        <v>46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L96" s="72"/>
    </row>
    <row r="97" spans="2:12" x14ac:dyDescent="0.2">
      <c r="B97" s="16" t="s">
        <v>47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23">+D97+F97-E97-G97</f>
        <v>0</v>
      </c>
      <c r="I97" s="4">
        <f t="shared" ref="I97:I105" si="24">+C97+H97</f>
        <v>0</v>
      </c>
      <c r="L97" s="72"/>
    </row>
    <row r="98" spans="2:12" x14ac:dyDescent="0.2">
      <c r="B98" s="16" t="s">
        <v>48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23"/>
        <v>0</v>
      </c>
      <c r="I98" s="4">
        <f t="shared" si="24"/>
        <v>0</v>
      </c>
      <c r="L98" s="72"/>
    </row>
    <row r="99" spans="2:12" x14ac:dyDescent="0.2">
      <c r="B99" s="16" t="s">
        <v>49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23"/>
        <v>0</v>
      </c>
      <c r="I99" s="4">
        <f t="shared" si="24"/>
        <v>0</v>
      </c>
      <c r="L99" s="72"/>
    </row>
    <row r="100" spans="2:12" x14ac:dyDescent="0.2">
      <c r="B100" s="16" t="s">
        <v>50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23"/>
        <v>0</v>
      </c>
      <c r="I100" s="4">
        <f t="shared" si="24"/>
        <v>0</v>
      </c>
      <c r="L100" s="72"/>
    </row>
    <row r="101" spans="2:12" x14ac:dyDescent="0.2">
      <c r="B101" s="18" t="s">
        <v>51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23"/>
        <v>0</v>
      </c>
      <c r="I101" s="4">
        <f t="shared" si="24"/>
        <v>0</v>
      </c>
      <c r="L101" s="72"/>
    </row>
    <row r="102" spans="2:12" x14ac:dyDescent="0.2">
      <c r="B102" s="16" t="s">
        <v>52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23"/>
        <v>0</v>
      </c>
      <c r="I102" s="4">
        <f t="shared" si="24"/>
        <v>0</v>
      </c>
      <c r="L102" s="72"/>
    </row>
    <row r="103" spans="2:12" x14ac:dyDescent="0.2">
      <c r="B103" s="16" t="s">
        <v>53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23"/>
        <v>0</v>
      </c>
      <c r="I103" s="4">
        <f t="shared" si="24"/>
        <v>0</v>
      </c>
      <c r="L103" s="72"/>
    </row>
    <row r="104" spans="2:12" x14ac:dyDescent="0.2">
      <c r="B104" s="16" t="s">
        <v>54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23"/>
        <v>0</v>
      </c>
      <c r="I104" s="4">
        <f t="shared" si="24"/>
        <v>0</v>
      </c>
      <c r="L104" s="72"/>
    </row>
    <row r="105" spans="2:12" x14ac:dyDescent="0.2">
      <c r="B105" s="16" t="s">
        <v>55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23"/>
        <v>0</v>
      </c>
      <c r="I105" s="4">
        <f t="shared" si="24"/>
        <v>0</v>
      </c>
      <c r="L105" s="72"/>
    </row>
    <row r="106" spans="2:12" x14ac:dyDescent="0.2">
      <c r="B106" s="17" t="s">
        <v>56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L106" s="72"/>
    </row>
    <row r="107" spans="2:12" x14ac:dyDescent="0.2">
      <c r="B107" s="16" t="s">
        <v>57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25">+D107+F107-E107-G107</f>
        <v>0</v>
      </c>
      <c r="I107" s="4">
        <f t="shared" ref="I107:I115" si="26">+C107+H107</f>
        <v>0</v>
      </c>
      <c r="L107" s="72"/>
    </row>
    <row r="108" spans="2:12" x14ac:dyDescent="0.2">
      <c r="B108" s="16" t="s">
        <v>58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25"/>
        <v>0</v>
      </c>
      <c r="I108" s="4">
        <f t="shared" si="26"/>
        <v>0</v>
      </c>
      <c r="L108" s="72"/>
    </row>
    <row r="109" spans="2:12" x14ac:dyDescent="0.2">
      <c r="B109" s="16" t="s">
        <v>59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25"/>
        <v>0</v>
      </c>
      <c r="I109" s="4">
        <f t="shared" si="26"/>
        <v>0</v>
      </c>
      <c r="L109" s="72"/>
    </row>
    <row r="110" spans="2:12" x14ac:dyDescent="0.2">
      <c r="B110" s="16" t="s">
        <v>60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25"/>
        <v>0</v>
      </c>
      <c r="I110" s="4">
        <f t="shared" si="26"/>
        <v>0</v>
      </c>
      <c r="L110" s="72"/>
    </row>
    <row r="111" spans="2:12" x14ac:dyDescent="0.2">
      <c r="B111" s="16" t="s">
        <v>61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25"/>
        <v>0</v>
      </c>
      <c r="I111" s="4">
        <f t="shared" si="26"/>
        <v>0</v>
      </c>
      <c r="L111" s="72"/>
    </row>
    <row r="112" spans="2:12" x14ac:dyDescent="0.2">
      <c r="B112" s="16" t="s">
        <v>62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25"/>
        <v>0</v>
      </c>
      <c r="I112" s="4">
        <f t="shared" si="26"/>
        <v>0</v>
      </c>
      <c r="L112" s="72"/>
    </row>
    <row r="113" spans="2:12" x14ac:dyDescent="0.2">
      <c r="B113" s="16" t="s">
        <v>63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25"/>
        <v>0</v>
      </c>
      <c r="I113" s="4">
        <f t="shared" si="26"/>
        <v>0</v>
      </c>
      <c r="L113" s="72"/>
    </row>
    <row r="114" spans="2:12" x14ac:dyDescent="0.2">
      <c r="B114" s="16" t="s">
        <v>64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25"/>
        <v>0</v>
      </c>
      <c r="I114" s="4">
        <f t="shared" si="26"/>
        <v>0</v>
      </c>
      <c r="L114" s="72"/>
    </row>
    <row r="115" spans="2:12" x14ac:dyDescent="0.2">
      <c r="B115" s="16" t="s">
        <v>65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25"/>
        <v>0</v>
      </c>
      <c r="I115" s="4">
        <f t="shared" si="26"/>
        <v>0</v>
      </c>
      <c r="L115" s="72"/>
    </row>
    <row r="116" spans="2:12" x14ac:dyDescent="0.2">
      <c r="B116" s="17" t="s">
        <v>66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L116" s="72"/>
    </row>
    <row r="117" spans="2:12" x14ac:dyDescent="0.2">
      <c r="B117" s="16" t="s">
        <v>67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27">+D117+F117-E117-G117</f>
        <v>0</v>
      </c>
      <c r="I117" s="4">
        <f t="shared" ref="I117:I125" si="28">+C117+H117</f>
        <v>0</v>
      </c>
      <c r="L117" s="72"/>
    </row>
    <row r="118" spans="2:12" x14ac:dyDescent="0.2">
      <c r="B118" s="16" t="s">
        <v>68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27"/>
        <v>0</v>
      </c>
      <c r="I118" s="4">
        <f t="shared" si="28"/>
        <v>0</v>
      </c>
      <c r="L118" s="72"/>
    </row>
    <row r="119" spans="2:12" x14ac:dyDescent="0.2">
      <c r="B119" s="16" t="s">
        <v>69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27"/>
        <v>0</v>
      </c>
      <c r="I119" s="4">
        <f t="shared" si="28"/>
        <v>0</v>
      </c>
      <c r="L119" s="72"/>
    </row>
    <row r="120" spans="2:12" x14ac:dyDescent="0.2">
      <c r="B120" s="16" t="s">
        <v>70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27"/>
        <v>0</v>
      </c>
      <c r="I120" s="4">
        <f t="shared" si="28"/>
        <v>0</v>
      </c>
      <c r="L120" s="72"/>
    </row>
    <row r="121" spans="2:12" x14ac:dyDescent="0.2">
      <c r="B121" s="16" t="s">
        <v>71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27"/>
        <v>0</v>
      </c>
      <c r="I121" s="4">
        <f t="shared" si="28"/>
        <v>0</v>
      </c>
      <c r="L121" s="72"/>
    </row>
    <row r="122" spans="2:12" x14ac:dyDescent="0.2">
      <c r="B122" s="16" t="s">
        <v>72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27"/>
        <v>0</v>
      </c>
      <c r="I122" s="4">
        <f t="shared" si="28"/>
        <v>0</v>
      </c>
      <c r="L122" s="72"/>
    </row>
    <row r="123" spans="2:12" x14ac:dyDescent="0.2">
      <c r="B123" s="16" t="s">
        <v>73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27"/>
        <v>0</v>
      </c>
      <c r="I123" s="4">
        <f t="shared" si="28"/>
        <v>0</v>
      </c>
      <c r="L123" s="72"/>
    </row>
    <row r="124" spans="2:12" x14ac:dyDescent="0.2">
      <c r="B124" s="16" t="s">
        <v>74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27"/>
        <v>0</v>
      </c>
      <c r="I124" s="4">
        <f t="shared" si="28"/>
        <v>0</v>
      </c>
      <c r="L124" s="72"/>
    </row>
    <row r="125" spans="2:12" x14ac:dyDescent="0.2">
      <c r="B125" s="16" t="s">
        <v>75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27"/>
        <v>0</v>
      </c>
      <c r="I125" s="4">
        <f t="shared" si="28"/>
        <v>0</v>
      </c>
      <c r="L125" s="72"/>
    </row>
    <row r="126" spans="2:12" x14ac:dyDescent="0.2">
      <c r="B126" s="17" t="s">
        <v>76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L126" s="72"/>
    </row>
    <row r="127" spans="2:12" x14ac:dyDescent="0.2">
      <c r="B127" s="16" t="s">
        <v>77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29">+D127+F127-E127-G127</f>
        <v>0</v>
      </c>
      <c r="I127" s="4">
        <f t="shared" ref="I127:I135" si="30">+C127+H127</f>
        <v>0</v>
      </c>
      <c r="L127" s="72"/>
    </row>
    <row r="128" spans="2:12" x14ac:dyDescent="0.2">
      <c r="B128" s="16" t="s">
        <v>78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29"/>
        <v>0</v>
      </c>
      <c r="I128" s="4">
        <f t="shared" si="30"/>
        <v>0</v>
      </c>
      <c r="L128" s="72"/>
    </row>
    <row r="129" spans="2:12" x14ac:dyDescent="0.2">
      <c r="B129" s="16" t="s">
        <v>79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29"/>
        <v>0</v>
      </c>
      <c r="I129" s="4">
        <f t="shared" si="30"/>
        <v>0</v>
      </c>
      <c r="L129" s="72"/>
    </row>
    <row r="130" spans="2:12" x14ac:dyDescent="0.2">
      <c r="B130" s="16" t="s">
        <v>80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29"/>
        <v>0</v>
      </c>
      <c r="I130" s="4">
        <f t="shared" si="30"/>
        <v>0</v>
      </c>
      <c r="L130" s="72"/>
    </row>
    <row r="131" spans="2:12" x14ac:dyDescent="0.2">
      <c r="B131" s="16" t="s">
        <v>81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29"/>
        <v>0</v>
      </c>
      <c r="I131" s="4">
        <f t="shared" si="30"/>
        <v>0</v>
      </c>
      <c r="L131" s="72"/>
    </row>
    <row r="132" spans="2:12" x14ac:dyDescent="0.2">
      <c r="B132" s="16" t="s">
        <v>82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29"/>
        <v>0</v>
      </c>
      <c r="I132" s="4">
        <f t="shared" si="30"/>
        <v>0</v>
      </c>
      <c r="L132" s="72"/>
    </row>
    <row r="133" spans="2:12" x14ac:dyDescent="0.2">
      <c r="B133" s="16" t="s">
        <v>83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29"/>
        <v>0</v>
      </c>
      <c r="I133" s="4">
        <f t="shared" si="30"/>
        <v>0</v>
      </c>
      <c r="L133" s="72"/>
    </row>
    <row r="134" spans="2:12" x14ac:dyDescent="0.2">
      <c r="B134" s="16" t="s">
        <v>84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29"/>
        <v>0</v>
      </c>
      <c r="I134" s="4">
        <f t="shared" si="30"/>
        <v>0</v>
      </c>
      <c r="L134" s="72"/>
    </row>
    <row r="135" spans="2:12" x14ac:dyDescent="0.2">
      <c r="B135" s="16" t="s">
        <v>85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29"/>
        <v>0</v>
      </c>
      <c r="I135" s="4">
        <f t="shared" si="30"/>
        <v>0</v>
      </c>
      <c r="L135" s="72"/>
    </row>
    <row r="136" spans="2:12" x14ac:dyDescent="0.2">
      <c r="B136" s="17" t="s">
        <v>86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L136" s="72"/>
    </row>
    <row r="137" spans="2:12" x14ac:dyDescent="0.2">
      <c r="B137" s="16" t="s">
        <v>87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31">+D137+F137-E137-G137</f>
        <v>0</v>
      </c>
      <c r="I137" s="4">
        <f t="shared" ref="I137:I139" si="32">+C137+H137</f>
        <v>0</v>
      </c>
      <c r="L137" s="72"/>
    </row>
    <row r="138" spans="2:12" x14ac:dyDescent="0.2">
      <c r="B138" s="16" t="s">
        <v>88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31"/>
        <v>0</v>
      </c>
      <c r="I138" s="4">
        <f t="shared" si="32"/>
        <v>0</v>
      </c>
      <c r="L138" s="72"/>
    </row>
    <row r="139" spans="2:12" x14ac:dyDescent="0.2">
      <c r="B139" s="16" t="s">
        <v>89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31"/>
        <v>0</v>
      </c>
      <c r="I139" s="4">
        <f t="shared" si="32"/>
        <v>0</v>
      </c>
      <c r="L139" s="72"/>
    </row>
    <row r="140" spans="2:12" x14ac:dyDescent="0.2">
      <c r="B140" s="17" t="s">
        <v>90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L140" s="72"/>
    </row>
    <row r="141" spans="2:12" x14ac:dyDescent="0.2">
      <c r="B141" s="16" t="s">
        <v>91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33">+D141+F141-E141-G141</f>
        <v>0</v>
      </c>
      <c r="I141" s="4">
        <f t="shared" ref="I141:I147" si="34">+C141+H141</f>
        <v>0</v>
      </c>
      <c r="L141" s="72"/>
    </row>
    <row r="142" spans="2:12" x14ac:dyDescent="0.2">
      <c r="B142" s="16" t="s">
        <v>92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33"/>
        <v>0</v>
      </c>
      <c r="I142" s="4">
        <f t="shared" si="34"/>
        <v>0</v>
      </c>
      <c r="L142" s="72"/>
    </row>
    <row r="143" spans="2:12" x14ac:dyDescent="0.2">
      <c r="B143" s="16" t="s">
        <v>93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33"/>
        <v>0</v>
      </c>
      <c r="I143" s="4">
        <f t="shared" si="34"/>
        <v>0</v>
      </c>
      <c r="L143" s="72"/>
    </row>
    <row r="144" spans="2:12" x14ac:dyDescent="0.2">
      <c r="B144" s="16" t="s">
        <v>94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33"/>
        <v>0</v>
      </c>
      <c r="I144" s="4">
        <f t="shared" si="34"/>
        <v>0</v>
      </c>
      <c r="L144" s="72"/>
    </row>
    <row r="145" spans="2:12" x14ac:dyDescent="0.2">
      <c r="B145" s="16" t="s">
        <v>95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33"/>
        <v>0</v>
      </c>
      <c r="I145" s="4">
        <f t="shared" si="34"/>
        <v>0</v>
      </c>
      <c r="L145" s="72"/>
    </row>
    <row r="146" spans="2:12" x14ac:dyDescent="0.2">
      <c r="B146" s="16" t="s">
        <v>96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33"/>
        <v>0</v>
      </c>
      <c r="I146" s="4">
        <f t="shared" si="34"/>
        <v>0</v>
      </c>
      <c r="L146" s="72"/>
    </row>
    <row r="147" spans="2:12" x14ac:dyDescent="0.2">
      <c r="B147" s="16" t="s">
        <v>97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33"/>
        <v>0</v>
      </c>
      <c r="I147" s="4">
        <f t="shared" si="34"/>
        <v>0</v>
      </c>
      <c r="L147" s="72"/>
    </row>
    <row r="148" spans="2:12" x14ac:dyDescent="0.2">
      <c r="B148" s="17" t="s">
        <v>98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L148" s="72"/>
    </row>
    <row r="149" spans="2:12" x14ac:dyDescent="0.2">
      <c r="B149" s="16" t="s">
        <v>99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35">+D149+F149-E149-G149</f>
        <v>0</v>
      </c>
      <c r="I149" s="4">
        <f t="shared" ref="I149:I151" si="36">+C149+H149</f>
        <v>0</v>
      </c>
      <c r="L149" s="72"/>
    </row>
    <row r="150" spans="2:12" x14ac:dyDescent="0.2">
      <c r="B150" s="16" t="s">
        <v>100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35"/>
        <v>0</v>
      </c>
      <c r="I150" s="4">
        <f t="shared" si="36"/>
        <v>0</v>
      </c>
      <c r="L150" s="72"/>
    </row>
    <row r="151" spans="2:12" x14ac:dyDescent="0.2">
      <c r="B151" s="16" t="s">
        <v>101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35"/>
        <v>0</v>
      </c>
      <c r="I151" s="4">
        <f t="shared" si="36"/>
        <v>0</v>
      </c>
      <c r="L151" s="72"/>
    </row>
    <row r="152" spans="2:12" x14ac:dyDescent="0.2">
      <c r="B152" s="17" t="s">
        <v>102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L152" s="72"/>
    </row>
    <row r="153" spans="2:12" x14ac:dyDescent="0.2">
      <c r="B153" s="16" t="s">
        <v>103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37">+D153+F153-E153-G153</f>
        <v>0</v>
      </c>
      <c r="I153" s="4">
        <f t="shared" ref="I153:I159" si="38">+C153+H153</f>
        <v>0</v>
      </c>
      <c r="L153" s="72"/>
    </row>
    <row r="154" spans="2:12" x14ac:dyDescent="0.2">
      <c r="B154" s="16" t="s">
        <v>104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37"/>
        <v>0</v>
      </c>
      <c r="I154" s="4">
        <f t="shared" si="38"/>
        <v>0</v>
      </c>
      <c r="L154" s="72"/>
    </row>
    <row r="155" spans="2:12" x14ac:dyDescent="0.2">
      <c r="B155" s="16" t="s">
        <v>105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37"/>
        <v>0</v>
      </c>
      <c r="I155" s="4">
        <f t="shared" si="38"/>
        <v>0</v>
      </c>
      <c r="L155" s="72"/>
    </row>
    <row r="156" spans="2:12" x14ac:dyDescent="0.2">
      <c r="B156" s="18" t="s">
        <v>106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37"/>
        <v>0</v>
      </c>
      <c r="I156" s="4">
        <f t="shared" si="38"/>
        <v>0</v>
      </c>
      <c r="L156" s="72"/>
    </row>
    <row r="157" spans="2:12" x14ac:dyDescent="0.2">
      <c r="B157" s="16" t="s">
        <v>107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37"/>
        <v>0</v>
      </c>
      <c r="I157" s="4">
        <f t="shared" si="38"/>
        <v>0</v>
      </c>
      <c r="L157" s="72"/>
    </row>
    <row r="158" spans="2:12" x14ac:dyDescent="0.2">
      <c r="B158" s="16" t="s">
        <v>108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37"/>
        <v>0</v>
      </c>
      <c r="I158" s="4">
        <f t="shared" si="38"/>
        <v>0</v>
      </c>
      <c r="L158" s="72"/>
    </row>
    <row r="159" spans="2:12" x14ac:dyDescent="0.2">
      <c r="B159" s="16" t="s">
        <v>109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37"/>
        <v>0</v>
      </c>
      <c r="I159" s="4">
        <f t="shared" si="38"/>
        <v>0</v>
      </c>
      <c r="L159" s="72"/>
    </row>
    <row r="160" spans="2:12" x14ac:dyDescent="0.2">
      <c r="B160" s="11"/>
      <c r="C160" s="5"/>
      <c r="D160" s="5"/>
      <c r="E160" s="5"/>
      <c r="F160" s="5"/>
      <c r="G160" s="5"/>
      <c r="H160" s="5"/>
      <c r="I160" s="5"/>
      <c r="L160" s="72"/>
    </row>
    <row r="161" spans="2:12" x14ac:dyDescent="0.2">
      <c r="B161" s="15" t="s">
        <v>111</v>
      </c>
      <c r="C161" s="6">
        <f>+C87+C13</f>
        <v>184834921</v>
      </c>
      <c r="D161" s="6">
        <f t="shared" ref="D161:I161" si="39">+D87+D13</f>
        <v>40608470.740000002</v>
      </c>
      <c r="E161" s="6">
        <f t="shared" si="39"/>
        <v>0</v>
      </c>
      <c r="F161" s="6">
        <f t="shared" si="39"/>
        <v>69054752.709999993</v>
      </c>
      <c r="G161" s="6">
        <f t="shared" si="39"/>
        <v>69054752.709999993</v>
      </c>
      <c r="H161" s="6">
        <f t="shared" si="39"/>
        <v>40608470.740000002</v>
      </c>
      <c r="I161" s="6">
        <f t="shared" si="39"/>
        <v>225443391.74000001</v>
      </c>
      <c r="L161" s="72"/>
    </row>
    <row r="162" spans="2:12" x14ac:dyDescent="0.2">
      <c r="B162" s="12"/>
      <c r="C162" s="7"/>
      <c r="D162" s="7"/>
      <c r="E162" s="7"/>
      <c r="F162" s="7"/>
      <c r="G162" s="7"/>
      <c r="H162" s="7"/>
      <c r="I162" s="7"/>
    </row>
    <row r="165" spans="2:12" x14ac:dyDescent="0.2">
      <c r="B165" s="73" t="s">
        <v>150</v>
      </c>
    </row>
    <row r="166" spans="2:12" ht="12" x14ac:dyDescent="0.2">
      <c r="B166"/>
    </row>
    <row r="167" spans="2:12" x14ac:dyDescent="0.2">
      <c r="B167" s="74"/>
    </row>
    <row r="168" spans="2:12" x14ac:dyDescent="0.2">
      <c r="B168" s="74"/>
    </row>
    <row r="169" spans="2:12" x14ac:dyDescent="0.2">
      <c r="B169" s="74"/>
    </row>
    <row r="170" spans="2:12" x14ac:dyDescent="0.2">
      <c r="B170" s="74"/>
    </row>
    <row r="171" spans="2:12" x14ac:dyDescent="0.2">
      <c r="B171" s="74"/>
    </row>
    <row r="172" spans="2:12" x14ac:dyDescent="0.2">
      <c r="B172" s="74"/>
    </row>
    <row r="173" spans="2:12" x14ac:dyDescent="0.2">
      <c r="B173" s="74"/>
    </row>
    <row r="174" spans="2:12" ht="12" x14ac:dyDescent="0.2">
      <c r="B174"/>
    </row>
    <row r="175" spans="2:12" x14ac:dyDescent="0.2">
      <c r="B175" s="74"/>
    </row>
    <row r="176" spans="2:12" x14ac:dyDescent="0.2">
      <c r="B176" s="74"/>
    </row>
    <row r="177" spans="2:2" x14ac:dyDescent="0.2">
      <c r="B177" s="74"/>
    </row>
    <row r="178" spans="2:2" x14ac:dyDescent="0.2">
      <c r="B178" s="74"/>
    </row>
    <row r="179" spans="2:2" x14ac:dyDescent="0.2">
      <c r="B179" s="74"/>
    </row>
    <row r="180" spans="2:2" x14ac:dyDescent="0.2">
      <c r="B180" s="74"/>
    </row>
    <row r="181" spans="2:2" x14ac:dyDescent="0.2">
      <c r="B181" s="74"/>
    </row>
    <row r="182" spans="2:2" x14ac:dyDescent="0.2">
      <c r="B182" s="74"/>
    </row>
    <row r="183" spans="2:2" x14ac:dyDescent="0.2">
      <c r="B183" s="74"/>
    </row>
    <row r="184" spans="2:2" x14ac:dyDescent="0.2">
      <c r="B184" s="74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0866141732283472" right="0.70866141732283472" top="0.74803149606299213" bottom="0.74803149606299213" header="0.31496062992125984" footer="0.31496062992125984"/>
  <pageSetup scale="55" fitToHeight="2" orientation="portrait" r:id="rId1"/>
  <ignoredErrors>
    <ignoredError sqref="C13:I21 C79:I105 C52:G52 C62:G77 I63:I65 I67:I73 I75:I77 H107:H149 I107:I155 H150:H159 I156:I159 C43:I51 C22:G42" unlockedFormula="1"/>
    <ignoredError sqref="H61:H77 H52 H53:H60 I62 I52 I53:I61 I66 I74 H22:I42" formula="1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workbookViewId="0">
      <selection activeCell="F46" sqref="F46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8" t="str">
        <f>'Notas de Disciplina Financiera'!A1</f>
        <v>Comisión Municipal de Cultura Física y Deporte de León, Guanajuato</v>
      </c>
      <c r="C1" s="78"/>
      <c r="D1" s="78"/>
      <c r="E1" s="40" t="s">
        <v>0</v>
      </c>
      <c r="F1" s="41">
        <f>'Notas de Disciplina Financiera'!D1</f>
        <v>2026</v>
      </c>
    </row>
    <row r="2" spans="1:6" x14ac:dyDescent="0.2">
      <c r="B2" s="78" t="s">
        <v>1</v>
      </c>
      <c r="C2" s="78"/>
      <c r="D2" s="78"/>
      <c r="E2" s="40" t="s">
        <v>2</v>
      </c>
      <c r="F2" s="41" t="str">
        <f>'Notas de Disciplina Financiera'!D2</f>
        <v>Trimestral</v>
      </c>
    </row>
    <row r="3" spans="1:6" x14ac:dyDescent="0.2">
      <c r="B3" s="78" t="str">
        <f>'Notas de Disciplina Financiera'!A3</f>
        <v>Correspondiente del 1 de enero al 31 de marzo de 2026</v>
      </c>
      <c r="C3" s="78"/>
      <c r="D3" s="78"/>
      <c r="E3" s="40" t="s">
        <v>4</v>
      </c>
      <c r="F3" s="41">
        <f>'Notas de Disciplina Financiera'!D3</f>
        <v>1</v>
      </c>
    </row>
    <row r="5" spans="1:6" ht="12" thickBot="1" x14ac:dyDescent="0.25">
      <c r="C5" s="43" t="s">
        <v>112</v>
      </c>
    </row>
    <row r="6" spans="1:6" x14ac:dyDescent="0.2">
      <c r="B6" s="87" t="str">
        <f>B1</f>
        <v>Comisión Municipal de Cultura Física y Deporte de León, Guanajuato</v>
      </c>
      <c r="C6" s="88"/>
      <c r="D6" s="88"/>
      <c r="E6" s="88"/>
      <c r="F6" s="89"/>
    </row>
    <row r="7" spans="1:6" x14ac:dyDescent="0.2">
      <c r="B7" s="90" t="s">
        <v>113</v>
      </c>
      <c r="C7" s="91"/>
      <c r="D7" s="91"/>
      <c r="E7" s="91"/>
      <c r="F7" s="92"/>
    </row>
    <row r="8" spans="1:6" x14ac:dyDescent="0.2">
      <c r="B8" s="93" t="s">
        <v>114</v>
      </c>
      <c r="C8" s="94"/>
      <c r="D8" s="94"/>
      <c r="E8" s="94"/>
      <c r="F8" s="95"/>
    </row>
    <row r="9" spans="1:6" ht="22.5" x14ac:dyDescent="0.2">
      <c r="B9" s="85" t="s">
        <v>115</v>
      </c>
      <c r="C9" s="86" t="s">
        <v>116</v>
      </c>
      <c r="D9" s="67" t="s">
        <v>117</v>
      </c>
      <c r="E9" s="67" t="s">
        <v>118</v>
      </c>
      <c r="F9" s="68" t="s">
        <v>119</v>
      </c>
    </row>
    <row r="10" spans="1:6" x14ac:dyDescent="0.2">
      <c r="A10" s="42"/>
      <c r="B10" s="85"/>
      <c r="C10" s="86"/>
      <c r="D10" s="67" t="s">
        <v>120</v>
      </c>
      <c r="E10" s="67" t="s">
        <v>121</v>
      </c>
      <c r="F10" s="68" t="s">
        <v>122</v>
      </c>
    </row>
    <row r="11" spans="1:6" x14ac:dyDescent="0.2">
      <c r="B11" s="52"/>
      <c r="C11" s="53" t="s">
        <v>123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124</v>
      </c>
      <c r="D12" s="58">
        <v>0</v>
      </c>
      <c r="E12" s="58">
        <v>0</v>
      </c>
      <c r="F12" s="59">
        <v>0</v>
      </c>
    </row>
    <row r="13" spans="1:6" x14ac:dyDescent="0.2">
      <c r="B13" s="56">
        <v>2000</v>
      </c>
      <c r="C13" s="57" t="s">
        <v>125</v>
      </c>
      <c r="D13" s="58">
        <v>0</v>
      </c>
      <c r="E13" s="58">
        <v>0</v>
      </c>
      <c r="F13" s="59">
        <v>0</v>
      </c>
    </row>
    <row r="14" spans="1:6" x14ac:dyDescent="0.2">
      <c r="B14" s="56">
        <v>3000</v>
      </c>
      <c r="C14" s="57" t="s">
        <v>126</v>
      </c>
      <c r="D14" s="58">
        <v>0</v>
      </c>
      <c r="E14" s="58">
        <v>0</v>
      </c>
      <c r="F14" s="59">
        <v>0</v>
      </c>
    </row>
    <row r="15" spans="1:6" x14ac:dyDescent="0.2">
      <c r="B15" s="56">
        <v>4000</v>
      </c>
      <c r="C15" s="57" t="s">
        <v>127</v>
      </c>
      <c r="D15" s="58">
        <v>0</v>
      </c>
      <c r="E15" s="58">
        <v>0</v>
      </c>
      <c r="F15" s="59">
        <v>0</v>
      </c>
    </row>
    <row r="16" spans="1:6" x14ac:dyDescent="0.2">
      <c r="B16" s="56">
        <v>5000</v>
      </c>
      <c r="C16" s="57" t="s">
        <v>128</v>
      </c>
      <c r="D16" s="58">
        <v>0</v>
      </c>
      <c r="E16" s="58">
        <v>0</v>
      </c>
      <c r="F16" s="59">
        <v>0</v>
      </c>
    </row>
    <row r="17" spans="2:6" x14ac:dyDescent="0.2">
      <c r="B17" s="56">
        <v>6000</v>
      </c>
      <c r="C17" s="57" t="s">
        <v>129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130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131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132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133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124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125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126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127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128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129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130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131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132</v>
      </c>
      <c r="D30" s="65">
        <v>0</v>
      </c>
      <c r="E30" s="65">
        <v>0</v>
      </c>
      <c r="F30" s="66">
        <v>0</v>
      </c>
    </row>
    <row r="31" spans="2:6" ht="12" thickBot="1" x14ac:dyDescent="0.25">
      <c r="B31" s="48"/>
      <c r="C31" s="49" t="s">
        <v>35</v>
      </c>
      <c r="D31" s="50">
        <f>D11+D21</f>
        <v>0</v>
      </c>
      <c r="E31" s="50">
        <f t="shared" ref="E31:F31" si="2">E11+E21</f>
        <v>0</v>
      </c>
      <c r="F31" s="51">
        <f t="shared" si="2"/>
        <v>0</v>
      </c>
    </row>
    <row r="33" spans="3:3" x14ac:dyDescent="0.2">
      <c r="C33" s="70" t="s">
        <v>134</v>
      </c>
    </row>
    <row r="34" spans="3:3" x14ac:dyDescent="0.2">
      <c r="C34" s="69" t="s">
        <v>135</v>
      </c>
    </row>
    <row r="38" spans="3:3" x14ac:dyDescent="0.2">
      <c r="C38" s="1" t="s">
        <v>151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0866141732283472" right="0.70866141732283472" top="0.74803149606299213" bottom="0.74803149606299213" header="0.31496062992125984" footer="0.31496062992125984"/>
  <pageSetup scale="75" orientation="portrait" r:id="rId1"/>
  <ignoredErrors>
    <ignoredError sqref="D21:F21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showGridLines="0" workbookViewId="0">
      <selection activeCell="D55" sqref="D5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8" t="str">
        <f>'Notas de Disciplina Financiera'!A1</f>
        <v>Comisión Municipal de Cultura Física y Deporte de León, Guanajuato</v>
      </c>
      <c r="C1" s="78"/>
      <c r="D1" s="78"/>
      <c r="E1" s="40" t="s">
        <v>0</v>
      </c>
      <c r="F1" s="41">
        <f>'Notas de Disciplina Financiera'!D1</f>
        <v>2026</v>
      </c>
    </row>
    <row r="2" spans="1:6" x14ac:dyDescent="0.2">
      <c r="B2" s="78" t="s">
        <v>1</v>
      </c>
      <c r="C2" s="78"/>
      <c r="D2" s="78"/>
      <c r="E2" s="40" t="s">
        <v>2</v>
      </c>
      <c r="F2" s="41" t="str">
        <f>'Notas de Disciplina Financiera'!D2</f>
        <v>Trimestral</v>
      </c>
    </row>
    <row r="3" spans="1:6" x14ac:dyDescent="0.2">
      <c r="B3" s="78" t="str">
        <f>'Notas de Disciplina Financiera'!A3</f>
        <v>Correspondiente del 1 de enero al 31 de marzo de 2026</v>
      </c>
      <c r="C3" s="78"/>
      <c r="D3" s="78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16</v>
      </c>
    </row>
    <row r="7" spans="1:6" x14ac:dyDescent="0.2">
      <c r="B7" s="1" t="s">
        <v>136</v>
      </c>
    </row>
    <row r="8" spans="1:6" x14ac:dyDescent="0.2">
      <c r="B8" s="45" t="s">
        <v>137</v>
      </c>
    </row>
    <row r="9" spans="1:6" x14ac:dyDescent="0.2">
      <c r="A9" s="42"/>
      <c r="B9" s="47" t="s">
        <v>138</v>
      </c>
    </row>
    <row r="10" spans="1:6" x14ac:dyDescent="0.2">
      <c r="B10" s="47" t="s">
        <v>139</v>
      </c>
    </row>
    <row r="13" spans="1:6" x14ac:dyDescent="0.2">
      <c r="C13" s="70" t="s">
        <v>140</v>
      </c>
    </row>
    <row r="14" spans="1:6" x14ac:dyDescent="0.2">
      <c r="C14" s="69" t="s">
        <v>141</v>
      </c>
    </row>
    <row r="16" spans="1:6" x14ac:dyDescent="0.2">
      <c r="B16" s="1" t="s">
        <v>152</v>
      </c>
    </row>
    <row r="29" spans="3:3" ht="12.75" x14ac:dyDescent="0.2">
      <c r="C29" s="71" t="s">
        <v>153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/>
  </hyperlinks>
  <pageMargins left="0.70866141732283472" right="0.70866141732283472" top="0.74803149606299213" bottom="0.74803149606299213" header="0.31496062992125984" footer="0.31496062992125984"/>
  <pageSetup scale="7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showGridLines="0" workbookViewId="0">
      <selection activeCell="E36" sqref="E36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8" t="str">
        <f>'Notas de Disciplina Financiera'!A1</f>
        <v>Comisión Municipal de Cultura Física y Deporte de León, Guanajuato</v>
      </c>
      <c r="C1" s="78"/>
      <c r="D1" s="78"/>
      <c r="E1" s="40" t="s">
        <v>0</v>
      </c>
      <c r="F1" s="41">
        <f>'Notas de Disciplina Financiera'!D1</f>
        <v>2026</v>
      </c>
    </row>
    <row r="2" spans="1:6" x14ac:dyDescent="0.2">
      <c r="B2" s="78" t="s">
        <v>1</v>
      </c>
      <c r="C2" s="78"/>
      <c r="D2" s="78"/>
      <c r="E2" s="40" t="s">
        <v>2</v>
      </c>
      <c r="F2" s="41" t="str">
        <f>'Notas de Disciplina Financiera'!D2</f>
        <v>Trimestral</v>
      </c>
    </row>
    <row r="3" spans="1:6" x14ac:dyDescent="0.2">
      <c r="B3" s="78" t="str">
        <f>'Notas de Disciplina Financiera'!A3</f>
        <v>Correspondiente del 1 de enero al 31 de marzo de 2026</v>
      </c>
      <c r="C3" s="78"/>
      <c r="D3" s="78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136</v>
      </c>
    </row>
    <row r="8" spans="1:6" x14ac:dyDescent="0.2">
      <c r="B8" s="45" t="s">
        <v>142</v>
      </c>
    </row>
    <row r="9" spans="1:6" x14ac:dyDescent="0.2">
      <c r="A9" s="42"/>
      <c r="B9" s="46" t="s">
        <v>143</v>
      </c>
    </row>
    <row r="10" spans="1:6" x14ac:dyDescent="0.2">
      <c r="B10" s="46" t="s">
        <v>144</v>
      </c>
    </row>
    <row r="13" spans="1:6" x14ac:dyDescent="0.2">
      <c r="C13" s="70" t="s">
        <v>145</v>
      </c>
    </row>
    <row r="14" spans="1:6" x14ac:dyDescent="0.2">
      <c r="C14" s="69" t="s">
        <v>146</v>
      </c>
    </row>
    <row r="16" spans="1:6" x14ac:dyDescent="0.2">
      <c r="B16" s="1" t="s">
        <v>154</v>
      </c>
    </row>
    <row r="31" spans="3:3" ht="12.75" x14ac:dyDescent="0.2">
      <c r="C31" s="71" t="s">
        <v>153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/>
  </hyperlinks>
  <pageMargins left="0.70866141732283472" right="0.70866141732283472" top="0.74803149606299213" bottom="0.74803149606299213" header="0.31496062992125984" footer="0.31496062992125984"/>
  <pageSetup scale="75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showGridLines="0" workbookViewId="0">
      <selection activeCell="E30" sqref="E30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8" t="str">
        <f>'Notas de Disciplina Financiera'!A1</f>
        <v>Comisión Municipal de Cultura Física y Deporte de León, Guanajuato</v>
      </c>
      <c r="C1" s="78"/>
      <c r="D1" s="78"/>
      <c r="E1" s="40" t="s">
        <v>0</v>
      </c>
      <c r="F1" s="41">
        <f>'Notas de Disciplina Financiera'!D1</f>
        <v>2026</v>
      </c>
    </row>
    <row r="2" spans="1:6" x14ac:dyDescent="0.2">
      <c r="B2" s="78" t="s">
        <v>1</v>
      </c>
      <c r="C2" s="78"/>
      <c r="D2" s="78"/>
      <c r="E2" s="40" t="s">
        <v>2</v>
      </c>
      <c r="F2" s="41" t="str">
        <f>'Notas de Disciplina Financiera'!D2</f>
        <v>Trimestral</v>
      </c>
    </row>
    <row r="3" spans="1:6" x14ac:dyDescent="0.2">
      <c r="B3" s="78" t="str">
        <f>'Notas de Disciplina Financiera'!A3</f>
        <v>Correspondiente del 1 de enero al 31 de marzo de 2026</v>
      </c>
      <c r="C3" s="78"/>
      <c r="D3" s="78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136</v>
      </c>
    </row>
    <row r="8" spans="1:6" x14ac:dyDescent="0.2">
      <c r="B8" s="45" t="s">
        <v>147</v>
      </c>
    </row>
    <row r="9" spans="1:6" x14ac:dyDescent="0.2">
      <c r="A9" s="42"/>
    </row>
    <row r="10" spans="1:6" x14ac:dyDescent="0.2">
      <c r="B10" s="1" t="s">
        <v>155</v>
      </c>
    </row>
    <row r="31" spans="3:3" ht="12.75" x14ac:dyDescent="0.2">
      <c r="C31" s="71" t="s">
        <v>153</v>
      </c>
    </row>
  </sheetData>
  <mergeCells count="3">
    <mergeCell ref="B1:D1"/>
    <mergeCell ref="B2:D2"/>
    <mergeCell ref="B3:D3"/>
  </mergeCells>
  <pageMargins left="0.70866141732283472" right="0.70866141732283472" top="0.74803149606299213" bottom="0.74803149606299213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elements/1.1/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0c865bf4-0f22-4e4d-b041-7b0c1657e5a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92A2280-FA25-49CD-9F07-2E49A4014B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  <vt:lpstr>'NDF-02'!Títulos_a_imprimir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CP.ANGELES</cp:lastModifiedBy>
  <cp:revision/>
  <cp:lastPrinted>2026-04-16T21:28:51Z</cp:lastPrinted>
  <dcterms:created xsi:type="dcterms:W3CDTF">2024-03-15T21:50:03Z</dcterms:created>
  <dcterms:modified xsi:type="dcterms:W3CDTF">2026-04-17T22:10:16Z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