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NTA ANGELES\Documents\Archivos 2024\Cuenta Publica 2024\2do trimestre 2024\"/>
    </mc:Choice>
  </mc:AlternateContent>
  <bookViews>
    <workbookView xWindow="0" yWindow="0" windowWidth="17250" windowHeight="7320" tabRatio="782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16" i="1"/>
  <c r="H17" i="1"/>
  <c r="H18" i="1"/>
  <c r="H19" i="1"/>
  <c r="H20" i="1"/>
  <c r="H85" i="1" l="1"/>
  <c r="I85" i="1" s="1"/>
  <c r="H84" i="1"/>
  <c r="I84" i="1" s="1"/>
  <c r="H83" i="1"/>
  <c r="I83" i="1" s="1"/>
  <c r="H82" i="1"/>
  <c r="I82" i="1" s="1"/>
  <c r="H81" i="1"/>
  <c r="I81" i="1" s="1"/>
  <c r="H80" i="1"/>
  <c r="I80" i="1" s="1"/>
  <c r="H79" i="1"/>
  <c r="I79" i="1" s="1"/>
  <c r="H77" i="1"/>
  <c r="I77" i="1" s="1"/>
  <c r="H76" i="1"/>
  <c r="I76" i="1" s="1"/>
  <c r="H75" i="1"/>
  <c r="I75" i="1" s="1"/>
  <c r="H73" i="1"/>
  <c r="I73" i="1" s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H65" i="1"/>
  <c r="I65" i="1" s="1"/>
  <c r="H64" i="1"/>
  <c r="I64" i="1" s="1"/>
  <c r="H63" i="1"/>
  <c r="I63" i="1" s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1" i="1"/>
  <c r="I21" i="1" s="1"/>
  <c r="I20" i="1"/>
  <c r="I19" i="1"/>
  <c r="I18" i="1"/>
  <c r="I17" i="1"/>
  <c r="I16" i="1"/>
  <c r="I15" i="1"/>
  <c r="D87" i="1" l="1"/>
  <c r="E87" i="1"/>
  <c r="F87" i="1"/>
  <c r="G87" i="1"/>
  <c r="H87" i="1"/>
  <c r="I87" i="1"/>
  <c r="C87" i="1"/>
  <c r="G78" i="1"/>
  <c r="F78" i="1"/>
  <c r="E78" i="1"/>
  <c r="D78" i="1"/>
  <c r="C78" i="1"/>
  <c r="I74" i="1"/>
  <c r="H74" i="1"/>
  <c r="G74" i="1"/>
  <c r="F74" i="1"/>
  <c r="E74" i="1"/>
  <c r="D74" i="1"/>
  <c r="C74" i="1"/>
  <c r="I66" i="1"/>
  <c r="H66" i="1"/>
  <c r="G66" i="1"/>
  <c r="F66" i="1"/>
  <c r="E66" i="1"/>
  <c r="D66" i="1"/>
  <c r="C66" i="1"/>
  <c r="I62" i="1"/>
  <c r="H62" i="1"/>
  <c r="G62" i="1"/>
  <c r="F62" i="1"/>
  <c r="E62" i="1"/>
  <c r="D62" i="1"/>
  <c r="C62" i="1"/>
  <c r="I52" i="1"/>
  <c r="H52" i="1"/>
  <c r="G52" i="1"/>
  <c r="F52" i="1"/>
  <c r="E52" i="1"/>
  <c r="D52" i="1"/>
  <c r="C52" i="1"/>
  <c r="I42" i="1"/>
  <c r="H42" i="1"/>
  <c r="G42" i="1"/>
  <c r="F42" i="1"/>
  <c r="E42" i="1"/>
  <c r="D42" i="1"/>
  <c r="C42" i="1"/>
  <c r="I32" i="1"/>
  <c r="H32" i="1"/>
  <c r="G32" i="1"/>
  <c r="F32" i="1"/>
  <c r="E32" i="1"/>
  <c r="D32" i="1"/>
  <c r="C32" i="1"/>
  <c r="I22" i="1"/>
  <c r="H22" i="1"/>
  <c r="G22" i="1"/>
  <c r="F22" i="1"/>
  <c r="E22" i="1"/>
  <c r="D22" i="1"/>
  <c r="C22" i="1"/>
  <c r="I14" i="1"/>
  <c r="H14" i="1"/>
  <c r="G14" i="1"/>
  <c r="F14" i="1"/>
  <c r="E14" i="1"/>
  <c r="D14" i="1"/>
  <c r="C14" i="1"/>
  <c r="H78" i="1" l="1"/>
  <c r="I78" i="1" s="1"/>
  <c r="I13" i="1"/>
  <c r="I161" i="1" s="1"/>
  <c r="G13" i="1"/>
  <c r="G161" i="1" s="1"/>
  <c r="E13" i="1"/>
  <c r="E161" i="1" s="1"/>
  <c r="D13" i="1"/>
  <c r="D161" i="1" s="1"/>
  <c r="F13" i="1"/>
  <c r="F161" i="1" s="1"/>
  <c r="C13" i="1"/>
  <c r="C161" i="1" s="1"/>
  <c r="H13" i="1" l="1"/>
  <c r="H161" i="1" s="1"/>
  <c r="F15" i="3"/>
  <c r="F14" i="3"/>
  <c r="F13" i="3"/>
  <c r="F12" i="3"/>
  <c r="F2" i="9" l="1"/>
  <c r="F1" i="9"/>
  <c r="F2" i="8"/>
  <c r="F1" i="8"/>
  <c r="F2" i="7"/>
  <c r="F1" i="7"/>
  <c r="F2" i="3"/>
  <c r="F1" i="3"/>
  <c r="F2" i="1"/>
  <c r="F1" i="1"/>
  <c r="F2" i="6"/>
  <c r="F1" i="6"/>
  <c r="B3" i="9"/>
  <c r="B1" i="9"/>
  <c r="B3" i="8"/>
  <c r="B1" i="8"/>
  <c r="B3" i="7"/>
  <c r="B1" i="7"/>
  <c r="B3" i="3"/>
  <c r="B1" i="3"/>
  <c r="B6" i="3" s="1"/>
  <c r="B3" i="1"/>
  <c r="B9" i="1" s="1"/>
  <c r="B1" i="1"/>
  <c r="B6" i="1" s="1"/>
  <c r="B3" i="6"/>
  <c r="B1" i="6"/>
  <c r="E21" i="3"/>
  <c r="F21" i="3"/>
  <c r="D21" i="3"/>
  <c r="E11" i="3"/>
  <c r="D11" i="3"/>
  <c r="F11" i="3" l="1"/>
  <c r="F31" i="3" s="1"/>
  <c r="D31" i="3"/>
  <c r="E31" i="3"/>
</calcChain>
</file>

<file path=xl/sharedStrings.xml><?xml version="1.0" encoding="utf-8"?>
<sst xmlns="http://schemas.openxmlformats.org/spreadsheetml/2006/main" count="272" uniqueCount="158">
  <si>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</si>
  <si>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</si>
  <si>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</si>
  <si>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</si>
  <si>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</si>
  <si>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</si>
  <si>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</si>
  <si>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</si>
  <si>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</si>
  <si>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</si>
  <si>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</si>
  <si>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</si>
  <si>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</si>
  <si>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</si>
  <si>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</si>
  <si>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</si>
  <si>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</si>
  <si>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</si>
  <si>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</si>
  <si>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</si>
  <si>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</si>
  <si>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</si>
  <si>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</si>
  <si>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</si>
  <si>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</si>
  <si>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</si>
  <si>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</si>
  <si>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</si>
  <si>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</si>
  <si>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</si>
  <si>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</si>
  <si>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</si>
  <si>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</si>
  <si>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</si>
  <si>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</si>
  <si>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</si>
  <si>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</si>
  <si>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</si>
  <si>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</si>
  <si>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</si>
  <si>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</si>
  <si>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</si>
  <si>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</si>
  <si>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</si>
  <si>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</si>
  <si>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</si>
  <si>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</si>
  <si>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</si>
  <si>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</si>
  <si>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</si>
  <si>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</si>
  <si>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</si>
  <si>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</si>
  <si>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</si>
  <si>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</si>
  <si>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</si>
  <si>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</si>
  <si>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</si>
  <si>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</si>
  <si>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</si>
  <si>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</si>
  <si>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</si>
  <si>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</si>
  <si>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</si>
  <si>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</si>
  <si>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</si>
  <si>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</si>
  <si>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</si>
  <si>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</si>
  <si>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</si>
  <si>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</si>
  <si>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</si>
  <si>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</si>
  <si>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</si>
  <si>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</si>
  <si>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</si>
  <si>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</si>
  <si>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</si>
  <si>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</si>
  <si>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</si>
  <si>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</si>
  <si>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</si>
  <si>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</si>
  <si>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</si>
  <si>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</si>
  <si>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</si>
  <si>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</si>
  <si>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</si>
  <si>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</si>
  <si>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</si>
  <si>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</si>
  <si>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</si>
  <si>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</si>
  <si>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</si>
  <si>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</si>
  <si>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</si>
  <si>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</si>
  <si>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</si>
  <si>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</si>
  <si>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</si>
  <si>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</si>
  <si>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</si>
  <si>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</si>
  <si>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</si>
  <si>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</si>
  <si>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</si>
  <si>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</si>
  <si>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</si>
  <si>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</si>
  <si>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</si>
  <si>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</si>
  <si>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</si>
  <si>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</si>
  <si>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</si>
  <si>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</si>
  <si>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</si>
  <si>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</si>
  <si>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</si>
  <si>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</si>
  <si>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</si>
  <si>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</si>
  <si>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</si>
  <si>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</si>
  <si>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</si>
  <si>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</si>
  <si>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</si>
  <si>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</si>
  <si>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</si>
  <si>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</si>
  <si>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</si>
  <si>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</si>
  <si>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</si>
  <si>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</si>
  <si>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</si>
  <si>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</si>
  <si>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</si>
  <si>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</si>
  <si>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</si>
  <si>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</si>
  <si>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</si>
  <si>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</si>
  <si>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</si>
  <si>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</si>
  <si>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</si>
  <si>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</si>
  <si>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</si>
  <si>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</si>
  <si>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a) La información relativa al cumplimiento de los convenios de Deuda Garantizada.</t>
  </si>
  <si>
    <t>Comisión Municipal de Cultura Física y Deporte de León, Guanajuato</t>
  </si>
  <si>
    <t>Fundamento</t>
  </si>
  <si>
    <t>No Aplica</t>
  </si>
  <si>
    <t>Fundamento Artículo 31 LDF</t>
  </si>
  <si>
    <t>Fundamento Artículo 25 LDF</t>
  </si>
  <si>
    <t>Ejercicio 2024</t>
  </si>
  <si>
    <t>Fundamento Artículo 13 VII y 21 LDF</t>
  </si>
  <si>
    <t>Fundamento Artículo 6 y 19 LDF</t>
  </si>
  <si>
    <t>No procede toda vez que el resultado es positivo</t>
  </si>
  <si>
    <t>Correspondiente del 01 de Enero al 30 de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</si>
</sst>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4" fillId="0" borderId="0"/>
  </cellStyleXfs>
  <cellXfs count="93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top"/>
      <protection locked="0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2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/>
    </xf>
    <xf numFmtId="3" fontId="2" fillId="0" borderId="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3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vertical="center" indent="4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indent="4"/>
    </xf>
    <xf numFmtId="0" fontId="5" fillId="3" borderId="9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right" vertical="center"/>
    </xf>
    <xf numFmtId="0" fontId="5" fillId="3" borderId="11" xfId="2" applyFont="1" applyFill="1" applyBorder="1" applyAlignment="1">
      <alignment horizontal="left" vertical="center"/>
    </xf>
    <xf numFmtId="0" fontId="5" fillId="3" borderId="12" xfId="2" applyFont="1" applyFill="1" applyBorder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5" fillId="3" borderId="0" xfId="2" applyFont="1" applyFill="1" applyAlignment="1">
      <alignment horizontal="righ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horizontal="left" vertical="center"/>
    </xf>
    <xf numFmtId="0" fontId="5" fillId="3" borderId="14" xfId="2" applyFont="1" applyFill="1" applyBorder="1" applyAlignment="1">
      <alignment horizontal="centerContinuous" vertical="center"/>
    </xf>
    <xf numFmtId="0" fontId="5" fillId="3" borderId="15" xfId="2" applyFont="1" applyFill="1" applyBorder="1" applyAlignment="1">
      <alignment horizontal="centerContinuous" vertical="center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Protection="1"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left" indent="1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left" indent="1"/>
      <protection locked="0"/>
    </xf>
    <xf numFmtId="0" fontId="8" fillId="0" borderId="21" xfId="0" applyFont="1" applyBorder="1" applyAlignment="1" applyProtection="1">
      <alignment horizontal="center"/>
      <protection locked="0"/>
    </xf>
    <xf numFmtId="10" fontId="9" fillId="3" borderId="0" xfId="2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10" fillId="0" borderId="20" xfId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0" fontId="11" fillId="0" borderId="30" xfId="0" applyFont="1" applyBorder="1" applyAlignment="1">
      <alignment vertical="center"/>
    </xf>
    <xf numFmtId="0" fontId="9" fillId="0" borderId="31" xfId="0" applyFont="1" applyBorder="1" applyAlignment="1">
      <alignment horizontal="right" vertical="center" wrapText="1"/>
    </xf>
    <xf numFmtId="4" fontId="9" fillId="0" borderId="31" xfId="0" applyNumberFormat="1" applyFont="1" applyBorder="1" applyAlignment="1">
      <alignment horizontal="right" vertical="center" wrapText="1"/>
    </xf>
    <xf numFmtId="4" fontId="9" fillId="0" borderId="32" xfId="0" applyNumberFormat="1" applyFont="1" applyBorder="1" applyAlignment="1">
      <alignment horizontal="right" vertical="center" wrapText="1"/>
    </xf>
    <xf numFmtId="0" fontId="11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34" xfId="0" applyNumberFormat="1" applyFont="1" applyBorder="1" applyAlignment="1">
      <alignment horizontal="right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4" fontId="2" fillId="0" borderId="2" xfId="0" applyNumberFormat="1" applyFont="1" applyBorder="1" applyAlignment="1">
      <alignment vertical="center" wrapText="1"/>
    </xf>
    <xf numFmtId="4" fontId="11" fillId="0" borderId="36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36" xfId="0" applyNumberFormat="1" applyFont="1" applyBorder="1" applyAlignment="1">
      <alignment horizontal="right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Alignment="1">
      <alignment vertical="center" wrapText="1"/>
    </xf>
    <xf numFmtId="4" fontId="11" fillId="0" borderId="17" xfId="0" applyNumberFormat="1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4" fillId="0" borderId="0" xfId="3" applyFont="1"/>
    <xf numFmtId="0" fontId="15" fillId="0" borderId="0" xfId="1" applyFont="1"/>
    <xf numFmtId="0" fontId="16" fillId="0" borderId="0" xfId="0" applyFont="1"/>
    <xf numFmtId="0" fontId="17" fillId="0" borderId="0" xfId="0" applyFont="1" applyAlignment="1">
      <alignment vertical="center"/>
    </xf>
    <xf numFmtId="0" fontId="5" fillId="3" borderId="13" xfId="2" applyFont="1" applyFill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</cellXfs>
  <cellStyles count="6">
    <cellStyle name="Hipervínculo" xfId="1" builtinId="8"/>
    <cellStyle name="Normal" xfId="0" builtinId="0"/>
    <cellStyle name="Normal 2" xfId="3"/>
    <cellStyle name="Normal 2 2" xfId="4"/>
    <cellStyle name="Normal 3" xfId="2"/>
    <cellStyle name="Normal 3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666749</xdr:colOff>
      <xdr:row>21</xdr:row>
      <xdr:rowOff>1</xdr:rowOff>
    </xdr:from>
    <xdr:to>
      <xdr:col>3</xdr:col>
      <xdr:colOff>400050</xdr:colOff>
      <xdr:row>51</xdr:row>
      <xdr:rowOff>133351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897571-A048-432B-8B98-80A97012786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49" y="2828926"/>
          <a:ext cx="5257801" cy="4419600"/>
        </a:xfrm>
        <a:prstGeom prst="rect">
          <a:avLst/>
        </a:prstGeom>
        <a:ln w="9525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666749</xdr:colOff>
      <xdr:row>51</xdr:row>
      <xdr:rowOff>142874</xdr:rowOff>
    </xdr:from>
    <xdr:to>
      <xdr:col>3</xdr:col>
      <xdr:colOff>390524</xdr:colOff>
      <xdr:row>68</xdr:row>
      <xdr:rowOff>142874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032D3BE-7238-4C87-B873-3F451F957C5E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9149" y="7429499"/>
          <a:ext cx="5248275" cy="2428875"/>
        </a:xfrm>
        <a:prstGeom prst="rect">
          <a:avLst/>
        </a:prstGeom>
        <a:ln w="9525"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38</xdr:row>
      <xdr:rowOff>0</xdr:rowOff>
    </xdr:from>
    <xdr:to>
      <xdr:col>3</xdr:col>
      <xdr:colOff>428625</xdr:colOff>
      <xdr:row>40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A03B344-F88C-4F80-AA70-1243A7A2924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50" y="5305425"/>
          <a:ext cx="5286375" cy="371475"/>
        </a:xfrm>
        <a:prstGeom prst="rect">
          <a:avLst/>
        </a:prstGeom>
      </xdr:spPr>
    </xdr:pic>
    <xdr:clientData/>
  </xdr:twoCellAnchor>
  <xdr:twoCellAnchor editAs="oneCell">
    <xdr:from>
      <xdr:col>1</xdr:col>
      <xdr:colOff>561974</xdr:colOff>
      <xdr:row>41</xdr:row>
      <xdr:rowOff>123825</xdr:rowOff>
    </xdr:from>
    <xdr:to>
      <xdr:col>3</xdr:col>
      <xdr:colOff>428625</xdr:colOff>
      <xdr:row>47</xdr:row>
      <xdr:rowOff>57150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A8DDAD-BF05-4FBD-B6BA-3B93C9FABD87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" y="5857875"/>
          <a:ext cx="5391151" cy="790575"/>
        </a:xfrm>
        <a:prstGeom prst="rect">
          <a:avLst/>
        </a:prstGeom>
      </xdr:spPr>
    </xdr:pic>
    <xdr:clientData/>
  </xdr:twoCellAnchor>
  <xdr:twoCellAnchor editAs="oneCell">
    <xdr:from>
      <xdr:col>1</xdr:col>
      <xdr:colOff>514350</xdr:colOff>
      <xdr:row>49</xdr:row>
      <xdr:rowOff>85725</xdr:rowOff>
    </xdr:from>
    <xdr:to>
      <xdr:col>3</xdr:col>
      <xdr:colOff>466725</xdr:colOff>
      <xdr:row>60</xdr:row>
      <xdr:rowOff>123825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98E0F1F-2C66-4FC3-BDC5-C9D3C2455EB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6750" y="6962775"/>
          <a:ext cx="5476875" cy="16097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666749</xdr:colOff>
      <xdr:row>17</xdr:row>
      <xdr:rowOff>142874</xdr:rowOff>
    </xdr:from>
    <xdr:to>
      <xdr:col>3</xdr:col>
      <xdr:colOff>723900</xdr:colOff>
      <xdr:row>27</xdr:row>
      <xdr:rowOff>57149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A430DA-1A76-4BFA-8505-22C7AD95DDB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49" y="2381249"/>
          <a:ext cx="5581651" cy="1343025"/>
        </a:xfrm>
        <a:prstGeom prst="rect">
          <a:avLst/>
        </a:prstGeom>
        <a:ln w="9525">
          <a:solidFill>
            <a:schemeClr val="tx1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17</xdr:row>
      <xdr:rowOff>28574</xdr:rowOff>
    </xdr:from>
    <xdr:to>
      <xdr:col>4</xdr:col>
      <xdr:colOff>533400</xdr:colOff>
      <xdr:row>28</xdr:row>
      <xdr:rowOff>9524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48F47C-D4CD-471A-BC0B-1167B7F968A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425" y="2266949"/>
          <a:ext cx="6534150" cy="1552575"/>
        </a:xfrm>
        <a:prstGeom prst="rect">
          <a:avLst/>
        </a:prstGeom>
        <a:ln w="9525">
          <a:solidFill>
            <a:schemeClr val="tx1"/>
          </a:solidFill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142876</xdr:colOff>
      <xdr:row>10</xdr:row>
      <xdr:rowOff>38100</xdr:rowOff>
    </xdr:from>
    <xdr:to>
      <xdr:col>4</xdr:col>
      <xdr:colOff>57151</xdr:colOff>
      <xdr:row>27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CB4469-A9EC-497E-8D92-C08BF676D9F8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6" y="1466850"/>
          <a:ext cx="6496050" cy="2486025"/>
        </a:xfrm>
        <a:prstGeom prst="rect">
          <a:avLst/>
        </a:prstGeom>
        <a:ln w="3175">
          <a:solidFill>
            <a:schemeClr val="tx1"/>
          </a:solidFill>
        </a:ln>
        <a:effectLst>
          <a:softEdge rad="12700"/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D15"/>
  <sheetViews>
    <sheetView tabSelected="1" workbookViewId="0">
      <selection activeCell="C10" sqref="C10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19" t="s">
        <v>148</v>
      </c>
      <c r="B1" s="20"/>
      <c r="C1" s="21" t="s">
        <v>0</v>
      </c>
      <c r="D1" s="22">
        <v>2024</v>
      </c>
    </row>
    <row r="2" spans="1:4" x14ac:dyDescent="0.2">
      <c r="A2" s="23" t="s">
        <v>1</v>
      </c>
      <c r="B2" s="24"/>
      <c r="C2" s="25" t="s">
        <v>2</v>
      </c>
      <c r="D2" s="26" t="s">
        <v>3</v>
      </c>
    </row>
    <row r="3" spans="1:4" x14ac:dyDescent="0.2">
      <c r="A3" s="23" t="s">
        <v>157</v>
      </c>
      <c r="B3" s="24"/>
      <c r="C3" s="25" t="s">
        <v>4</v>
      </c>
      <c r="D3" s="27">
        <v>2</v>
      </c>
    </row>
    <row r="4" spans="1:4" x14ac:dyDescent="0.2">
      <c r="A4" s="73" t="s">
        <v>5</v>
      </c>
      <c r="B4" s="74"/>
      <c r="C4" s="28"/>
      <c r="D4" s="29"/>
    </row>
    <row r="5" spans="1:4" x14ac:dyDescent="0.2">
      <c r="A5" s="30" t="s">
        <v>6</v>
      </c>
      <c r="B5" s="31" t="s">
        <v>7</v>
      </c>
    </row>
    <row r="6" spans="1:4" x14ac:dyDescent="0.2">
      <c r="A6" s="32"/>
      <c r="B6" s="33"/>
    </row>
    <row r="7" spans="1:4" x14ac:dyDescent="0.2">
      <c r="A7" s="34"/>
      <c r="B7" s="39" t="s">
        <v>8</v>
      </c>
    </row>
    <row r="8" spans="1:4" x14ac:dyDescent="0.2">
      <c r="A8" s="34"/>
      <c r="B8" s="35"/>
    </row>
    <row r="9" spans="1:4" x14ac:dyDescent="0.2">
      <c r="A9" s="44" t="s">
        <v>9</v>
      </c>
      <c r="B9" s="36" t="s">
        <v>10</v>
      </c>
    </row>
    <row r="10" spans="1:4" x14ac:dyDescent="0.2">
      <c r="A10" s="44" t="s">
        <v>11</v>
      </c>
      <c r="B10" s="36" t="s">
        <v>12</v>
      </c>
    </row>
    <row r="11" spans="1:4" x14ac:dyDescent="0.2">
      <c r="A11" s="44" t="s">
        <v>13</v>
      </c>
      <c r="B11" s="36" t="s">
        <v>14</v>
      </c>
    </row>
    <row r="12" spans="1:4" x14ac:dyDescent="0.2">
      <c r="A12" s="44" t="s">
        <v>15</v>
      </c>
      <c r="B12" s="36" t="s">
        <v>16</v>
      </c>
    </row>
    <row r="13" spans="1:4" x14ac:dyDescent="0.2">
      <c r="A13" s="44" t="s">
        <v>17</v>
      </c>
      <c r="B13" s="36" t="s">
        <v>18</v>
      </c>
    </row>
    <row r="14" spans="1:4" x14ac:dyDescent="0.2">
      <c r="A14" s="44" t="s">
        <v>19</v>
      </c>
      <c r="B14" s="36" t="s">
        <v>20</v>
      </c>
    </row>
    <row r="15" spans="1:4" ht="12" thickBot="1" x14ac:dyDescent="0.25">
      <c r="A15" s="37"/>
      <c r="B15" s="38"/>
    </row>
  </sheetData>
  <mergeCells count="1">
    <mergeCell ref="A4:B4"/>
  </mergeCells>
  <phoneticPr fontId="7" type="noConversion"/>
  <dataValidations count="3">
    <dataValidation type="list" allowBlank="1" showInputMessage="1" showErrorMessage="1" prompt="Escoger el corte de la información, ya se trimestral (1 al 4) o anual (Cuenta Pública)." sqref="D3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  <dataValidation type="list" allowBlank="1" showInputMessage="1" showErrorMessage="1" prompt="Escoger el corte de la información, ya se trimestral (1 al 4) o anual (4)." sqref="D4">
      <formula1>"1, 2, 3, 4"</formula1>
    </dataValidation>
  </dataValidations>
  <hyperlinks>
    <hyperlink ref="A9" location="'NDF-01'!C5" display="NDF-01"/>
    <hyperlink ref="A10" location="'NDF-02'!B5" display="NDF-02"/>
    <hyperlink ref="A14" location="'NDF-06'!C5" display="NDF-06"/>
    <hyperlink ref="A13" location="'NDF-05'!C5" display="NDF-05"/>
    <hyperlink ref="A12" location="'NDF-04'!C5" display="NDF-04"/>
    <hyperlink ref="A11" location="'NDF-03'!C5" display="NDF-03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showGridLines="0" workbookViewId="0">
      <selection activeCell="G44" sqref="G44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5" t="str">
        <f>'Notas de Disciplina Financiera'!A1</f>
        <v>Comisión Municipal de Cultura Física y Deporte de León, Guanajuato</v>
      </c>
      <c r="C1" s="75"/>
      <c r="D1" s="75"/>
      <c r="E1" s="40" t="s">
        <v>0</v>
      </c>
      <c r="F1" s="41">
        <f>'Notas de Disciplina Financiera'!D1</f>
        <v>2024</v>
      </c>
    </row>
    <row r="2" spans="1:6" x14ac:dyDescent="0.2">
      <c r="B2" s="75" t="s">
        <v>1</v>
      </c>
      <c r="C2" s="75"/>
      <c r="D2" s="75"/>
      <c r="E2" s="40" t="s">
        <v>2</v>
      </c>
      <c r="F2" s="41" t="str">
        <f>'Notas de Disciplina Financiera'!D2</f>
        <v>Trimestral</v>
      </c>
    </row>
    <row r="3" spans="1:6" x14ac:dyDescent="0.2">
      <c r="B3" s="75" t="str">
        <f>'Notas de Disciplina Financiera'!A3</f>
        <v>Correspondiente del 01 de Enero al 30 de Junio del 2024</v>
      </c>
      <c r="C3" s="75"/>
      <c r="D3" s="75"/>
      <c r="E3" s="40" t="s">
        <v>4</v>
      </c>
      <c r="F3" s="41">
        <v>2</v>
      </c>
    </row>
    <row r="5" spans="1:6" x14ac:dyDescent="0.2">
      <c r="B5" s="43"/>
      <c r="C5" s="43" t="s">
        <v>10</v>
      </c>
    </row>
    <row r="7" spans="1:6" x14ac:dyDescent="0.2">
      <c r="B7" s="1" t="s">
        <v>21</v>
      </c>
    </row>
    <row r="8" spans="1:6" x14ac:dyDescent="0.2">
      <c r="B8" s="45" t="s">
        <v>22</v>
      </c>
    </row>
    <row r="9" spans="1:6" x14ac:dyDescent="0.2">
      <c r="A9" s="42"/>
    </row>
    <row r="16" spans="1:6" x14ac:dyDescent="0.2">
      <c r="C16" s="70" t="s">
        <v>23</v>
      </c>
    </row>
    <row r="17" spans="2:3" x14ac:dyDescent="0.2">
      <c r="C17" s="69" t="s">
        <v>24</v>
      </c>
    </row>
    <row r="20" spans="2:3" x14ac:dyDescent="0.2">
      <c r="B20" s="1" t="s">
        <v>155</v>
      </c>
    </row>
    <row r="71" spans="3:3" ht="15" x14ac:dyDescent="0.2">
      <c r="C71" s="72" t="s">
        <v>156</v>
      </c>
    </row>
  </sheetData>
  <mergeCells count="3">
    <mergeCell ref="B1:D1"/>
    <mergeCell ref="B2:D2"/>
    <mergeCell ref="B3:D3"/>
  </mergeCells>
  <hyperlinks>
    <hyperlink ref="C16" location="'NDF-01 (I)'!B63" display="Favor de ver el instructivo de esta nota (NDF-01):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2"/>
  <sheetViews>
    <sheetView showGridLines="0" zoomScaleNormal="100" workbookViewId="0">
      <selection activeCell="I13" sqref="I13"/>
    </sheetView>
  </sheetViews>
  <sheetFormatPr baseColWidth="10" defaultColWidth="12" defaultRowHeight="11.25" x14ac:dyDescent="0.2"/>
  <cols>
    <col min="1" max="1" width="2.6640625" style="1" customWidth="1"/>
    <col min="2" max="2" width="83.33203125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6640625" style="1" customWidth="1"/>
    <col min="8" max="8" width="15.1640625" style="1" bestFit="1" customWidth="1"/>
    <col min="9" max="9" width="18" style="1" bestFit="1" customWidth="1"/>
    <col min="10" max="16384" width="12" style="1"/>
  </cols>
  <sheetData>
    <row r="1" spans="1:9" x14ac:dyDescent="0.2">
      <c r="B1" s="75" t="str">
        <f>'Notas de Disciplina Financiera'!A1</f>
        <v>Comisión Municipal de Cultura Física y Deporte de León, Guanajuato</v>
      </c>
      <c r="C1" s="75"/>
      <c r="D1" s="75"/>
      <c r="E1" s="40" t="s">
        <v>0</v>
      </c>
      <c r="F1" s="41">
        <f>'Notas de Disciplina Financiera'!D1</f>
        <v>2024</v>
      </c>
    </row>
    <row r="2" spans="1:9" x14ac:dyDescent="0.2">
      <c r="B2" s="75" t="s">
        <v>1</v>
      </c>
      <c r="C2" s="75"/>
      <c r="D2" s="75"/>
      <c r="E2" s="40" t="s">
        <v>2</v>
      </c>
      <c r="F2" s="41" t="str">
        <f>'Notas de Disciplina Financiera'!D2</f>
        <v>Trimestral</v>
      </c>
    </row>
    <row r="3" spans="1:9" x14ac:dyDescent="0.2">
      <c r="B3" s="75" t="str">
        <f>'Notas de Disciplina Financiera'!A3</f>
        <v>Correspondiente del 01 de Enero al 30 de Junio del 2024</v>
      </c>
      <c r="C3" s="75"/>
      <c r="D3" s="75"/>
      <c r="E3" s="40" t="s">
        <v>4</v>
      </c>
      <c r="F3" s="41">
        <v>2</v>
      </c>
    </row>
    <row r="5" spans="1:9" x14ac:dyDescent="0.2">
      <c r="B5" s="43" t="s">
        <v>25</v>
      </c>
    </row>
    <row r="6" spans="1:9" x14ac:dyDescent="0.2">
      <c r="B6" s="81" t="str">
        <f>B1</f>
        <v>Comisión Municipal de Cultura Física y Deporte de León, Guanajuato</v>
      </c>
      <c r="C6" s="81"/>
      <c r="D6" s="81"/>
      <c r="E6" s="81"/>
      <c r="F6" s="81"/>
      <c r="G6" s="81"/>
      <c r="H6" s="81"/>
      <c r="I6" s="81"/>
    </row>
    <row r="7" spans="1:9" x14ac:dyDescent="0.2">
      <c r="B7" s="76" t="s">
        <v>26</v>
      </c>
      <c r="C7" s="76"/>
      <c r="D7" s="76"/>
      <c r="E7" s="76"/>
      <c r="F7" s="76"/>
      <c r="G7" s="76"/>
      <c r="H7" s="76"/>
      <c r="I7" s="76"/>
    </row>
    <row r="8" spans="1:9" x14ac:dyDescent="0.2">
      <c r="B8" s="76" t="s">
        <v>27</v>
      </c>
      <c r="C8" s="76"/>
      <c r="D8" s="76"/>
      <c r="E8" s="76"/>
      <c r="F8" s="76"/>
      <c r="G8" s="76"/>
      <c r="H8" s="76"/>
      <c r="I8" s="76"/>
    </row>
    <row r="9" spans="1:9" x14ac:dyDescent="0.2">
      <c r="B9" s="76" t="str">
        <f>B3</f>
        <v>Correspondiente del 01 de Enero al 30 de Junio del 2024</v>
      </c>
      <c r="C9" s="76"/>
      <c r="D9" s="76"/>
      <c r="E9" s="76"/>
      <c r="F9" s="76"/>
      <c r="G9" s="76"/>
      <c r="H9" s="76"/>
      <c r="I9" s="76"/>
    </row>
    <row r="10" spans="1:9" x14ac:dyDescent="0.2">
      <c r="B10" s="77" t="s">
        <v>28</v>
      </c>
      <c r="C10" s="77"/>
      <c r="D10" s="77"/>
      <c r="E10" s="77"/>
      <c r="F10" s="77"/>
      <c r="G10" s="77"/>
      <c r="H10" s="77"/>
      <c r="I10" s="77"/>
    </row>
    <row r="11" spans="1:9" x14ac:dyDescent="0.2">
      <c r="B11" s="9"/>
      <c r="C11" s="9"/>
      <c r="D11" s="78" t="s">
        <v>29</v>
      </c>
      <c r="E11" s="79"/>
      <c r="F11" s="79"/>
      <c r="G11" s="79"/>
      <c r="H11" s="80"/>
      <c r="I11" s="9"/>
    </row>
    <row r="12" spans="1:9" ht="56.25" customHeight="1" x14ac:dyDescent="0.2">
      <c r="B12" s="8" t="s">
        <v>30</v>
      </c>
      <c r="C12" s="8" t="s">
        <v>31</v>
      </c>
      <c r="D12" s="2" t="s">
        <v>32</v>
      </c>
      <c r="E12" s="2" t="s">
        <v>33</v>
      </c>
      <c r="F12" s="2" t="s">
        <v>34</v>
      </c>
      <c r="G12" s="2" t="s">
        <v>35</v>
      </c>
      <c r="H12" s="2" t="s">
        <v>36</v>
      </c>
      <c r="I12" s="8" t="s">
        <v>37</v>
      </c>
    </row>
    <row r="13" spans="1:9" x14ac:dyDescent="0.2">
      <c r="A13" s="42"/>
      <c r="B13" s="13" t="s">
        <v>38</v>
      </c>
      <c r="C13" s="3">
        <f>+C14+C22+C32+C42+C52+C62+C66+C74+C78</f>
        <v>153967944</v>
      </c>
      <c r="D13" s="3">
        <f t="shared" ref="D13:I13" si="0">+D14+D22+D32+D42+D52+D62+D66+D74+D78</f>
        <v>54572200.660000004</v>
      </c>
      <c r="E13" s="3">
        <f t="shared" si="0"/>
        <v>0</v>
      </c>
      <c r="F13" s="3">
        <f t="shared" si="0"/>
        <v>190842863.15000001</v>
      </c>
      <c r="G13" s="3">
        <f t="shared" si="0"/>
        <v>190842863.15000001</v>
      </c>
      <c r="H13" s="3">
        <f t="shared" si="0"/>
        <v>54572200.659999996</v>
      </c>
      <c r="I13" s="3">
        <f t="shared" si="0"/>
        <v>208540144.66</v>
      </c>
    </row>
    <row r="14" spans="1:9" x14ac:dyDescent="0.2">
      <c r="B14" s="17" t="s">
        <v>39</v>
      </c>
      <c r="C14" s="3">
        <f>SUM(C15:C21)</f>
        <v>68987562</v>
      </c>
      <c r="D14" s="3">
        <f t="shared" ref="D14:I14" si="1">SUM(D15:D21)</f>
        <v>0</v>
      </c>
      <c r="E14" s="3">
        <f t="shared" si="1"/>
        <v>0</v>
      </c>
      <c r="F14" s="3">
        <f t="shared" si="1"/>
        <v>20561312.289999999</v>
      </c>
      <c r="G14" s="3">
        <f t="shared" si="1"/>
        <v>20561312.289999999</v>
      </c>
      <c r="H14" s="3">
        <f t="shared" si="1"/>
        <v>0</v>
      </c>
      <c r="I14" s="3">
        <f t="shared" si="1"/>
        <v>68987562</v>
      </c>
    </row>
    <row r="15" spans="1:9" x14ac:dyDescent="0.2">
      <c r="B15" s="16" t="s">
        <v>40</v>
      </c>
      <c r="C15" s="4">
        <v>23274020</v>
      </c>
      <c r="D15" s="4">
        <v>0</v>
      </c>
      <c r="E15" s="4">
        <v>0</v>
      </c>
      <c r="F15" s="4">
        <v>2732451.03</v>
      </c>
      <c r="G15" s="4">
        <v>2470349</v>
      </c>
      <c r="H15" s="4">
        <f>+D15+F15-E15-G15</f>
        <v>262102.0299999998</v>
      </c>
      <c r="I15" s="4">
        <f>+C15+H15</f>
        <v>23536122.030000001</v>
      </c>
    </row>
    <row r="16" spans="1:9" x14ac:dyDescent="0.2">
      <c r="B16" s="16" t="s">
        <v>41</v>
      </c>
      <c r="C16" s="4">
        <v>13219562</v>
      </c>
      <c r="D16" s="4">
        <v>0</v>
      </c>
      <c r="E16" s="4">
        <v>0</v>
      </c>
      <c r="F16" s="4">
        <v>5050718.0999999996</v>
      </c>
      <c r="G16" s="4">
        <v>4977075.0999999996</v>
      </c>
      <c r="H16" s="4">
        <f t="shared" ref="H16:H21" si="2">+D16+F16-E16-G16</f>
        <v>73643</v>
      </c>
      <c r="I16" s="4">
        <f t="shared" ref="I16:I21" si="3">+C16+H16</f>
        <v>13293205</v>
      </c>
    </row>
    <row r="17" spans="2:9" x14ac:dyDescent="0.2">
      <c r="B17" s="16" t="s">
        <v>42</v>
      </c>
      <c r="C17" s="4">
        <v>5795249</v>
      </c>
      <c r="D17" s="4">
        <v>0</v>
      </c>
      <c r="E17" s="4">
        <v>0</v>
      </c>
      <c r="F17" s="4">
        <v>1662131.39</v>
      </c>
      <c r="G17" s="4">
        <v>1759271.39</v>
      </c>
      <c r="H17" s="4">
        <f t="shared" si="2"/>
        <v>-97140</v>
      </c>
      <c r="I17" s="4">
        <f t="shared" si="3"/>
        <v>5698109</v>
      </c>
    </row>
    <row r="18" spans="2:9" x14ac:dyDescent="0.2">
      <c r="B18" s="16" t="s">
        <v>43</v>
      </c>
      <c r="C18" s="4">
        <v>8280329</v>
      </c>
      <c r="D18" s="4">
        <v>0</v>
      </c>
      <c r="E18" s="4">
        <v>0</v>
      </c>
      <c r="F18" s="4">
        <v>2473114.77</v>
      </c>
      <c r="G18" s="4">
        <v>2439363.7999999998</v>
      </c>
      <c r="H18" s="4">
        <f t="shared" si="2"/>
        <v>33750.970000000205</v>
      </c>
      <c r="I18" s="4">
        <f t="shared" si="3"/>
        <v>8314079.9700000007</v>
      </c>
    </row>
    <row r="19" spans="2:9" x14ac:dyDescent="0.2">
      <c r="B19" s="16" t="s">
        <v>44</v>
      </c>
      <c r="C19" s="4">
        <v>18068402</v>
      </c>
      <c r="D19" s="4">
        <v>0</v>
      </c>
      <c r="E19" s="4">
        <v>0</v>
      </c>
      <c r="F19" s="4">
        <v>4348243.46</v>
      </c>
      <c r="G19" s="4">
        <v>4620599.46</v>
      </c>
      <c r="H19" s="4">
        <f t="shared" si="2"/>
        <v>-272356</v>
      </c>
      <c r="I19" s="4">
        <f t="shared" si="3"/>
        <v>17796046</v>
      </c>
    </row>
    <row r="20" spans="2:9" x14ac:dyDescent="0.2">
      <c r="B20" s="16" t="s">
        <v>45</v>
      </c>
      <c r="C20" s="4">
        <v>350000</v>
      </c>
      <c r="D20" s="4">
        <v>0</v>
      </c>
      <c r="E20" s="4">
        <v>0</v>
      </c>
      <c r="F20" s="4">
        <v>4294653.54</v>
      </c>
      <c r="G20" s="4">
        <v>4294653.54</v>
      </c>
      <c r="H20" s="4">
        <f t="shared" si="2"/>
        <v>0</v>
      </c>
      <c r="I20" s="4">
        <f t="shared" si="3"/>
        <v>350000</v>
      </c>
    </row>
    <row r="21" spans="2:9" x14ac:dyDescent="0.2">
      <c r="B21" s="16" t="s">
        <v>46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f t="shared" si="2"/>
        <v>0</v>
      </c>
      <c r="I21" s="4">
        <f t="shared" si="3"/>
        <v>0</v>
      </c>
    </row>
    <row r="22" spans="2:9" x14ac:dyDescent="0.2">
      <c r="B22" s="17" t="s">
        <v>47</v>
      </c>
      <c r="C22" s="3">
        <f>SUM(C23:C31)</f>
        <v>18464292</v>
      </c>
      <c r="D22" s="3">
        <f t="shared" ref="D22:I22" si="4">SUM(D23:D31)</f>
        <v>2942785.63</v>
      </c>
      <c r="E22" s="3">
        <f t="shared" si="4"/>
        <v>0</v>
      </c>
      <c r="F22" s="3">
        <f t="shared" si="4"/>
        <v>27236609.240000002</v>
      </c>
      <c r="G22" s="3">
        <f t="shared" si="4"/>
        <v>27242445.840000004</v>
      </c>
      <c r="H22" s="3">
        <f t="shared" si="4"/>
        <v>2936949.0300000012</v>
      </c>
      <c r="I22" s="3">
        <f t="shared" si="4"/>
        <v>21401241.030000001</v>
      </c>
    </row>
    <row r="23" spans="2:9" x14ac:dyDescent="0.2">
      <c r="B23" s="16" t="s">
        <v>48</v>
      </c>
      <c r="C23" s="4">
        <v>1344009</v>
      </c>
      <c r="D23" s="4">
        <v>139310</v>
      </c>
      <c r="E23" s="4">
        <v>0</v>
      </c>
      <c r="F23" s="4">
        <v>1684326.66</v>
      </c>
      <c r="G23" s="4">
        <v>1513409.17</v>
      </c>
      <c r="H23" s="4">
        <f t="shared" ref="H23:H31" si="5">+D23+F23-E23-G23</f>
        <v>310227.49</v>
      </c>
      <c r="I23" s="4">
        <f t="shared" ref="I23:I31" si="6">+C23+H23</f>
        <v>1654236.49</v>
      </c>
    </row>
    <row r="24" spans="2:9" x14ac:dyDescent="0.2">
      <c r="B24" s="16" t="s">
        <v>49</v>
      </c>
      <c r="C24" s="4">
        <v>247808</v>
      </c>
      <c r="D24" s="4">
        <v>213750</v>
      </c>
      <c r="E24" s="4">
        <v>0</v>
      </c>
      <c r="F24" s="4">
        <v>200108.84</v>
      </c>
      <c r="G24" s="4">
        <v>195308.84</v>
      </c>
      <c r="H24" s="4">
        <f t="shared" si="5"/>
        <v>218549.99999999997</v>
      </c>
      <c r="I24" s="4">
        <f t="shared" si="6"/>
        <v>466358</v>
      </c>
    </row>
    <row r="25" spans="2:9" x14ac:dyDescent="0.2">
      <c r="B25" s="16" t="s">
        <v>50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f t="shared" si="5"/>
        <v>0</v>
      </c>
      <c r="I25" s="4">
        <f t="shared" si="6"/>
        <v>0</v>
      </c>
    </row>
    <row r="26" spans="2:9" x14ac:dyDescent="0.2">
      <c r="B26" s="16" t="s">
        <v>51</v>
      </c>
      <c r="C26" s="4">
        <v>2569182</v>
      </c>
      <c r="D26" s="4">
        <v>704971.48</v>
      </c>
      <c r="E26" s="4">
        <v>0</v>
      </c>
      <c r="F26" s="4">
        <v>2902964.32</v>
      </c>
      <c r="G26" s="4">
        <v>2489593.3199999998</v>
      </c>
      <c r="H26" s="4">
        <f t="shared" si="5"/>
        <v>1118342.48</v>
      </c>
      <c r="I26" s="4">
        <f t="shared" si="6"/>
        <v>3687524.48</v>
      </c>
    </row>
    <row r="27" spans="2:9" x14ac:dyDescent="0.2">
      <c r="B27" s="16" t="s">
        <v>52</v>
      </c>
      <c r="C27" s="4">
        <v>3690652</v>
      </c>
      <c r="D27" s="4">
        <v>267231.01</v>
      </c>
      <c r="E27" s="4">
        <v>0</v>
      </c>
      <c r="F27" s="4">
        <v>1810480.96</v>
      </c>
      <c r="G27" s="4">
        <v>1653786.96</v>
      </c>
      <c r="H27" s="4">
        <f t="shared" si="5"/>
        <v>423925.01</v>
      </c>
      <c r="I27" s="4">
        <f t="shared" si="6"/>
        <v>4114577.01</v>
      </c>
    </row>
    <row r="28" spans="2:9" x14ac:dyDescent="0.2">
      <c r="B28" s="16" t="s">
        <v>53</v>
      </c>
      <c r="C28" s="4">
        <v>888857</v>
      </c>
      <c r="D28" s="4">
        <v>22350</v>
      </c>
      <c r="E28" s="4">
        <v>0</v>
      </c>
      <c r="F28" s="4">
        <v>408068.12</v>
      </c>
      <c r="G28" s="4">
        <v>396068.12</v>
      </c>
      <c r="H28" s="4">
        <f t="shared" si="5"/>
        <v>34350</v>
      </c>
      <c r="I28" s="4">
        <f t="shared" si="6"/>
        <v>923207</v>
      </c>
    </row>
    <row r="29" spans="2:9" x14ac:dyDescent="0.2">
      <c r="B29" s="16" t="s">
        <v>54</v>
      </c>
      <c r="C29" s="4">
        <v>8606222</v>
      </c>
      <c r="D29" s="4">
        <v>1403842.8</v>
      </c>
      <c r="E29" s="4">
        <v>0</v>
      </c>
      <c r="F29" s="4">
        <v>18622867.170000002</v>
      </c>
      <c r="G29" s="4">
        <v>19661028.260000002</v>
      </c>
      <c r="H29" s="4">
        <f t="shared" si="5"/>
        <v>365681.71000000089</v>
      </c>
      <c r="I29" s="4">
        <f t="shared" si="6"/>
        <v>8971903.7100000009</v>
      </c>
    </row>
    <row r="30" spans="2:9" x14ac:dyDescent="0.2">
      <c r="B30" s="16" t="s">
        <v>55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f t="shared" si="5"/>
        <v>0</v>
      </c>
      <c r="I30" s="4">
        <f t="shared" si="6"/>
        <v>0</v>
      </c>
    </row>
    <row r="31" spans="2:9" x14ac:dyDescent="0.2">
      <c r="B31" s="16" t="s">
        <v>56</v>
      </c>
      <c r="C31" s="4">
        <v>1117562</v>
      </c>
      <c r="D31" s="4">
        <v>191330.34</v>
      </c>
      <c r="E31" s="4">
        <v>0</v>
      </c>
      <c r="F31" s="4">
        <v>1607793.17</v>
      </c>
      <c r="G31" s="4">
        <v>1333251.17</v>
      </c>
      <c r="H31" s="4">
        <f t="shared" si="5"/>
        <v>465872.34000000008</v>
      </c>
      <c r="I31" s="4">
        <f t="shared" si="6"/>
        <v>1583434.34</v>
      </c>
    </row>
    <row r="32" spans="2:9" x14ac:dyDescent="0.2">
      <c r="B32" s="17" t="s">
        <v>57</v>
      </c>
      <c r="C32" s="3">
        <f>SUM(C33:C41)</f>
        <v>34429194</v>
      </c>
      <c r="D32" s="3">
        <f t="shared" ref="D32:I32" si="7">SUM(D33:D41)</f>
        <v>49963415.030000001</v>
      </c>
      <c r="E32" s="3">
        <f t="shared" si="7"/>
        <v>0</v>
      </c>
      <c r="F32" s="3">
        <f t="shared" si="7"/>
        <v>41311195.060000002</v>
      </c>
      <c r="G32" s="3">
        <f t="shared" si="7"/>
        <v>40973978.460000008</v>
      </c>
      <c r="H32" s="3">
        <f t="shared" si="7"/>
        <v>50300631.629999995</v>
      </c>
      <c r="I32" s="3">
        <f t="shared" si="7"/>
        <v>84729825.629999995</v>
      </c>
    </row>
    <row r="33" spans="2:9" x14ac:dyDescent="0.2">
      <c r="B33" s="16" t="s">
        <v>58</v>
      </c>
      <c r="C33" s="4">
        <v>10751110</v>
      </c>
      <c r="D33" s="4">
        <v>588944</v>
      </c>
      <c r="E33" s="4">
        <v>0</v>
      </c>
      <c r="F33" s="4">
        <v>5105011.21</v>
      </c>
      <c r="G33" s="4">
        <v>5683956.21</v>
      </c>
      <c r="H33" s="4">
        <f t="shared" ref="H33:H41" si="8">+D33+F33-E33-G33</f>
        <v>9999</v>
      </c>
      <c r="I33" s="4">
        <f t="shared" ref="I33:I41" si="9">+C33+H33</f>
        <v>10761109</v>
      </c>
    </row>
    <row r="34" spans="2:9" x14ac:dyDescent="0.2">
      <c r="B34" s="16" t="s">
        <v>59</v>
      </c>
      <c r="C34" s="4">
        <v>2291080</v>
      </c>
      <c r="D34" s="4">
        <v>14148876.029999999</v>
      </c>
      <c r="E34" s="4">
        <v>0</v>
      </c>
      <c r="F34" s="4">
        <v>8214828.4100000001</v>
      </c>
      <c r="G34" s="4">
        <v>8060837.71</v>
      </c>
      <c r="H34" s="4">
        <f t="shared" si="8"/>
        <v>14302866.729999997</v>
      </c>
      <c r="I34" s="4">
        <f t="shared" si="9"/>
        <v>16593946.729999997</v>
      </c>
    </row>
    <row r="35" spans="2:9" x14ac:dyDescent="0.2">
      <c r="B35" s="16" t="s">
        <v>60</v>
      </c>
      <c r="C35" s="4">
        <v>7707436</v>
      </c>
      <c r="D35" s="4">
        <v>6587852</v>
      </c>
      <c r="E35" s="4">
        <v>0</v>
      </c>
      <c r="F35" s="4">
        <v>5307802.75</v>
      </c>
      <c r="G35" s="4">
        <v>4652548.1500000004</v>
      </c>
      <c r="H35" s="4">
        <f t="shared" si="8"/>
        <v>7243106.5999999996</v>
      </c>
      <c r="I35" s="4">
        <f t="shared" si="9"/>
        <v>14950542.6</v>
      </c>
    </row>
    <row r="36" spans="2:9" x14ac:dyDescent="0.2">
      <c r="B36" s="16" t="s">
        <v>61</v>
      </c>
      <c r="C36" s="4">
        <v>898070</v>
      </c>
      <c r="D36" s="4">
        <v>184000</v>
      </c>
      <c r="E36" s="4">
        <v>0</v>
      </c>
      <c r="F36" s="4">
        <v>849089.94</v>
      </c>
      <c r="G36" s="4">
        <v>699089.94</v>
      </c>
      <c r="H36" s="4">
        <f t="shared" si="8"/>
        <v>334000</v>
      </c>
      <c r="I36" s="4">
        <f t="shared" si="9"/>
        <v>1232070</v>
      </c>
    </row>
    <row r="37" spans="2:9" x14ac:dyDescent="0.2">
      <c r="B37" s="16" t="s">
        <v>62</v>
      </c>
      <c r="C37" s="4">
        <v>4881935</v>
      </c>
      <c r="D37" s="4">
        <v>947240</v>
      </c>
      <c r="E37" s="4">
        <v>0</v>
      </c>
      <c r="F37" s="4">
        <v>6215561.1900000004</v>
      </c>
      <c r="G37" s="4">
        <v>7781290.1900000004</v>
      </c>
      <c r="H37" s="4">
        <f t="shared" si="8"/>
        <v>-618489</v>
      </c>
      <c r="I37" s="4">
        <f t="shared" si="9"/>
        <v>4263446</v>
      </c>
    </row>
    <row r="38" spans="2:9" x14ac:dyDescent="0.2">
      <c r="B38" s="16" t="s">
        <v>63</v>
      </c>
      <c r="C38" s="4">
        <v>2409386</v>
      </c>
      <c r="D38" s="4">
        <v>2588610</v>
      </c>
      <c r="E38" s="4">
        <v>0</v>
      </c>
      <c r="F38" s="4">
        <v>3649591.66</v>
      </c>
      <c r="G38" s="4">
        <v>3541591.66</v>
      </c>
      <c r="H38" s="4">
        <f t="shared" si="8"/>
        <v>2696610</v>
      </c>
      <c r="I38" s="4">
        <f t="shared" si="9"/>
        <v>5105996</v>
      </c>
    </row>
    <row r="39" spans="2:9" x14ac:dyDescent="0.2">
      <c r="B39" s="16" t="s">
        <v>64</v>
      </c>
      <c r="C39" s="4">
        <v>1966239</v>
      </c>
      <c r="D39" s="4">
        <v>12700215</v>
      </c>
      <c r="E39" s="4">
        <v>0</v>
      </c>
      <c r="F39" s="4">
        <v>3063098.93</v>
      </c>
      <c r="G39" s="4">
        <v>3156348.93</v>
      </c>
      <c r="H39" s="4">
        <f t="shared" si="8"/>
        <v>12606965</v>
      </c>
      <c r="I39" s="4">
        <f t="shared" si="9"/>
        <v>14573204</v>
      </c>
    </row>
    <row r="40" spans="2:9" x14ac:dyDescent="0.2">
      <c r="B40" s="16" t="s">
        <v>65</v>
      </c>
      <c r="C40" s="4">
        <v>1787000</v>
      </c>
      <c r="D40" s="4">
        <v>7054714</v>
      </c>
      <c r="E40" s="4">
        <v>0</v>
      </c>
      <c r="F40" s="4">
        <v>7411021.7999999998</v>
      </c>
      <c r="G40" s="4">
        <v>5386662.5</v>
      </c>
      <c r="H40" s="4">
        <f t="shared" si="8"/>
        <v>9079073.3000000007</v>
      </c>
      <c r="I40" s="4">
        <f t="shared" si="9"/>
        <v>10866073.300000001</v>
      </c>
    </row>
    <row r="41" spans="2:9" x14ac:dyDescent="0.2">
      <c r="B41" s="16" t="s">
        <v>66</v>
      </c>
      <c r="C41" s="4">
        <v>1736938</v>
      </c>
      <c r="D41" s="4">
        <v>5162964</v>
      </c>
      <c r="E41" s="4">
        <v>0</v>
      </c>
      <c r="F41" s="4">
        <v>1495189.17</v>
      </c>
      <c r="G41" s="4">
        <v>2011653.17</v>
      </c>
      <c r="H41" s="4">
        <f t="shared" si="8"/>
        <v>4646500</v>
      </c>
      <c r="I41" s="4">
        <f t="shared" si="9"/>
        <v>6383438</v>
      </c>
    </row>
    <row r="42" spans="2:9" x14ac:dyDescent="0.2">
      <c r="B42" s="17" t="s">
        <v>67</v>
      </c>
      <c r="C42" s="3">
        <f t="shared" ref="C42:I42" si="10">SUM(C43:C51)</f>
        <v>30656440</v>
      </c>
      <c r="D42" s="3">
        <f t="shared" si="10"/>
        <v>1500000</v>
      </c>
      <c r="E42" s="3">
        <f t="shared" si="10"/>
        <v>0</v>
      </c>
      <c r="F42" s="3">
        <f t="shared" si="10"/>
        <v>99068231.280000001</v>
      </c>
      <c r="G42" s="3">
        <f t="shared" si="10"/>
        <v>99418231.280000001</v>
      </c>
      <c r="H42" s="3">
        <f t="shared" si="10"/>
        <v>1150000</v>
      </c>
      <c r="I42" s="3">
        <f t="shared" si="10"/>
        <v>31806440</v>
      </c>
    </row>
    <row r="43" spans="2:9" x14ac:dyDescent="0.2">
      <c r="B43" s="16" t="s">
        <v>68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</row>
    <row r="44" spans="2:9" x14ac:dyDescent="0.2">
      <c r="B44" s="16" t="s">
        <v>69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f t="shared" ref="H44:H51" si="11">+D44+F44-E44-G44</f>
        <v>0</v>
      </c>
      <c r="I44" s="4">
        <f t="shared" ref="I44:I51" si="12">+C44+H44</f>
        <v>0</v>
      </c>
    </row>
    <row r="45" spans="2:9" x14ac:dyDescent="0.2">
      <c r="B45" s="16" t="s">
        <v>70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f t="shared" si="11"/>
        <v>0</v>
      </c>
      <c r="I45" s="4">
        <f t="shared" si="12"/>
        <v>0</v>
      </c>
    </row>
    <row r="46" spans="2:9" x14ac:dyDescent="0.2">
      <c r="B46" s="16" t="s">
        <v>71</v>
      </c>
      <c r="C46" s="4">
        <v>30656440</v>
      </c>
      <c r="D46" s="4">
        <v>1500000</v>
      </c>
      <c r="E46" s="4">
        <v>0</v>
      </c>
      <c r="F46" s="4">
        <v>99068231.280000001</v>
      </c>
      <c r="G46" s="4">
        <v>99418231.280000001</v>
      </c>
      <c r="H46" s="4">
        <f t="shared" si="11"/>
        <v>1150000</v>
      </c>
      <c r="I46" s="4">
        <f t="shared" si="12"/>
        <v>31806440</v>
      </c>
    </row>
    <row r="47" spans="2:9" x14ac:dyDescent="0.2">
      <c r="B47" s="16" t="s">
        <v>72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f t="shared" si="11"/>
        <v>0</v>
      </c>
      <c r="I47" s="4">
        <f t="shared" si="12"/>
        <v>0</v>
      </c>
    </row>
    <row r="48" spans="2:9" x14ac:dyDescent="0.2">
      <c r="B48" s="16" t="s">
        <v>73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f t="shared" si="11"/>
        <v>0</v>
      </c>
      <c r="I48" s="4">
        <f t="shared" si="12"/>
        <v>0</v>
      </c>
    </row>
    <row r="49" spans="2:9" x14ac:dyDescent="0.2">
      <c r="B49" s="16" t="s">
        <v>74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f t="shared" si="11"/>
        <v>0</v>
      </c>
      <c r="I49" s="4">
        <f t="shared" si="12"/>
        <v>0</v>
      </c>
    </row>
    <row r="50" spans="2:9" x14ac:dyDescent="0.2">
      <c r="B50" s="16" t="s">
        <v>75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f t="shared" si="11"/>
        <v>0</v>
      </c>
      <c r="I50" s="4">
        <f t="shared" si="12"/>
        <v>0</v>
      </c>
    </row>
    <row r="51" spans="2:9" x14ac:dyDescent="0.2">
      <c r="B51" s="16" t="s">
        <v>76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f t="shared" si="11"/>
        <v>0</v>
      </c>
      <c r="I51" s="4">
        <f t="shared" si="12"/>
        <v>0</v>
      </c>
    </row>
    <row r="52" spans="2:9" x14ac:dyDescent="0.2">
      <c r="B52" s="17" t="s">
        <v>77</v>
      </c>
      <c r="C52" s="3">
        <f>SUM(C53:C61)</f>
        <v>1430456</v>
      </c>
      <c r="D52" s="3">
        <f t="shared" ref="D52:I52" si="13">SUM(D53:D61)</f>
        <v>166000</v>
      </c>
      <c r="E52" s="3">
        <f t="shared" si="13"/>
        <v>0</v>
      </c>
      <c r="F52" s="3">
        <f t="shared" si="13"/>
        <v>2665515.2800000003</v>
      </c>
      <c r="G52" s="3">
        <f t="shared" si="13"/>
        <v>2646895.2800000003</v>
      </c>
      <c r="H52" s="3">
        <f t="shared" si="13"/>
        <v>184620</v>
      </c>
      <c r="I52" s="3">
        <f t="shared" si="13"/>
        <v>1615076</v>
      </c>
    </row>
    <row r="53" spans="2:9" x14ac:dyDescent="0.2">
      <c r="B53" s="16" t="s">
        <v>78</v>
      </c>
      <c r="C53" s="4">
        <v>240000</v>
      </c>
      <c r="D53" s="4">
        <v>0</v>
      </c>
      <c r="E53" s="4">
        <v>0</v>
      </c>
      <c r="F53" s="4">
        <v>553546.56000000006</v>
      </c>
      <c r="G53" s="4">
        <v>553546.56000000006</v>
      </c>
      <c r="H53" s="4">
        <f t="shared" ref="H53:H61" si="14">+D53+F53-E53-G53</f>
        <v>0</v>
      </c>
      <c r="I53" s="4">
        <f t="shared" ref="I53:I61" si="15">+C53+H53</f>
        <v>240000</v>
      </c>
    </row>
    <row r="54" spans="2:9" x14ac:dyDescent="0.2">
      <c r="B54" s="16" t="s">
        <v>79</v>
      </c>
      <c r="C54" s="4">
        <v>526456</v>
      </c>
      <c r="D54" s="4">
        <v>0</v>
      </c>
      <c r="E54" s="4">
        <v>0</v>
      </c>
      <c r="F54" s="4">
        <v>644493.28</v>
      </c>
      <c r="G54" s="4">
        <v>578273.28000000003</v>
      </c>
      <c r="H54" s="4">
        <f t="shared" si="14"/>
        <v>66220</v>
      </c>
      <c r="I54" s="4">
        <f t="shared" si="15"/>
        <v>592676</v>
      </c>
    </row>
    <row r="55" spans="2:9" x14ac:dyDescent="0.2">
      <c r="B55" s="16" t="s">
        <v>80</v>
      </c>
      <c r="C55" s="4">
        <v>231000</v>
      </c>
      <c r="D55" s="4">
        <v>0</v>
      </c>
      <c r="E55" s="4">
        <v>0</v>
      </c>
      <c r="F55" s="4">
        <v>606607.43999999994</v>
      </c>
      <c r="G55" s="4">
        <v>734207.44</v>
      </c>
      <c r="H55" s="4">
        <f t="shared" si="14"/>
        <v>-127600</v>
      </c>
      <c r="I55" s="4">
        <f t="shared" si="15"/>
        <v>103400</v>
      </c>
    </row>
    <row r="56" spans="2:9" x14ac:dyDescent="0.2">
      <c r="B56" s="16" t="s">
        <v>81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f t="shared" si="14"/>
        <v>0</v>
      </c>
      <c r="I56" s="4">
        <f t="shared" si="15"/>
        <v>0</v>
      </c>
    </row>
    <row r="57" spans="2:9" x14ac:dyDescent="0.2">
      <c r="B57" s="16" t="s">
        <v>82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f t="shared" si="14"/>
        <v>0</v>
      </c>
      <c r="I57" s="4">
        <f t="shared" si="15"/>
        <v>0</v>
      </c>
    </row>
    <row r="58" spans="2:9" x14ac:dyDescent="0.2">
      <c r="B58" s="16" t="s">
        <v>83</v>
      </c>
      <c r="C58" s="4">
        <v>418000</v>
      </c>
      <c r="D58" s="4">
        <v>166000</v>
      </c>
      <c r="E58" s="4">
        <v>0</v>
      </c>
      <c r="F58" s="4">
        <v>735868</v>
      </c>
      <c r="G58" s="4">
        <v>735868</v>
      </c>
      <c r="H58" s="4">
        <f t="shared" si="14"/>
        <v>166000</v>
      </c>
      <c r="I58" s="4">
        <f t="shared" si="15"/>
        <v>584000</v>
      </c>
    </row>
    <row r="59" spans="2:9" x14ac:dyDescent="0.2">
      <c r="B59" s="16" t="s">
        <v>84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f t="shared" si="14"/>
        <v>0</v>
      </c>
      <c r="I59" s="4">
        <f t="shared" si="15"/>
        <v>0</v>
      </c>
    </row>
    <row r="60" spans="2:9" x14ac:dyDescent="0.2">
      <c r="B60" s="16" t="s">
        <v>85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f t="shared" si="14"/>
        <v>0</v>
      </c>
      <c r="I60" s="4">
        <f t="shared" si="15"/>
        <v>0</v>
      </c>
    </row>
    <row r="61" spans="2:9" x14ac:dyDescent="0.2">
      <c r="B61" s="16" t="s">
        <v>86</v>
      </c>
      <c r="C61" s="4">
        <v>15000</v>
      </c>
      <c r="D61" s="4">
        <v>0</v>
      </c>
      <c r="E61" s="4">
        <v>0</v>
      </c>
      <c r="F61" s="4">
        <v>125000</v>
      </c>
      <c r="G61" s="4">
        <v>45000</v>
      </c>
      <c r="H61" s="4">
        <f t="shared" si="14"/>
        <v>80000</v>
      </c>
      <c r="I61" s="4">
        <f t="shared" si="15"/>
        <v>95000</v>
      </c>
    </row>
    <row r="62" spans="2:9" x14ac:dyDescent="0.2">
      <c r="B62" s="17" t="s">
        <v>87</v>
      </c>
      <c r="C62" s="3">
        <f>SUM(C63:C65)</f>
        <v>0</v>
      </c>
      <c r="D62" s="3">
        <f t="shared" ref="D62:I62" si="16">SUM(D63:D65)</f>
        <v>0</v>
      </c>
      <c r="E62" s="3">
        <f t="shared" si="16"/>
        <v>0</v>
      </c>
      <c r="F62" s="3">
        <f t="shared" si="16"/>
        <v>0</v>
      </c>
      <c r="G62" s="3">
        <f t="shared" si="16"/>
        <v>0</v>
      </c>
      <c r="H62" s="3">
        <f t="shared" si="16"/>
        <v>0</v>
      </c>
      <c r="I62" s="3">
        <f t="shared" si="16"/>
        <v>0</v>
      </c>
    </row>
    <row r="63" spans="2:9" x14ac:dyDescent="0.2">
      <c r="B63" s="16" t="s">
        <v>88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f>+D63+F63-E63-G63</f>
        <v>0</v>
      </c>
      <c r="I63" s="4">
        <f>+C63+H63</f>
        <v>0</v>
      </c>
    </row>
    <row r="64" spans="2:9" x14ac:dyDescent="0.2">
      <c r="B64" s="16" t="s">
        <v>89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f>+D64+F64-E64-G64</f>
        <v>0</v>
      </c>
      <c r="I64" s="4">
        <f>+C64+H64</f>
        <v>0</v>
      </c>
    </row>
    <row r="65" spans="2:9" x14ac:dyDescent="0.2">
      <c r="B65" s="16" t="s">
        <v>90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f>+D65+F65-E65-G65</f>
        <v>0</v>
      </c>
      <c r="I65" s="4">
        <f>+C65+H65</f>
        <v>0</v>
      </c>
    </row>
    <row r="66" spans="2:9" x14ac:dyDescent="0.2">
      <c r="B66" s="17" t="s">
        <v>91</v>
      </c>
      <c r="C66" s="3">
        <f>SUM(C67:C73)</f>
        <v>0</v>
      </c>
      <c r="D66" s="3">
        <f t="shared" ref="D66:I66" si="17">SUM(D67:D73)</f>
        <v>0</v>
      </c>
      <c r="E66" s="3">
        <f t="shared" si="17"/>
        <v>0</v>
      </c>
      <c r="F66" s="3">
        <f t="shared" si="17"/>
        <v>0</v>
      </c>
      <c r="G66" s="3">
        <f t="shared" si="17"/>
        <v>0</v>
      </c>
      <c r="H66" s="3">
        <f t="shared" si="17"/>
        <v>0</v>
      </c>
      <c r="I66" s="3">
        <f t="shared" si="17"/>
        <v>0</v>
      </c>
    </row>
    <row r="67" spans="2:9" x14ac:dyDescent="0.2">
      <c r="B67" s="16" t="s">
        <v>92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f t="shared" ref="H67:H73" si="18">+D67+F67-E67-G67</f>
        <v>0</v>
      </c>
      <c r="I67" s="4">
        <f t="shared" ref="I67:I73" si="19">+C67+H67</f>
        <v>0</v>
      </c>
    </row>
    <row r="68" spans="2:9" x14ac:dyDescent="0.2">
      <c r="B68" s="16" t="s">
        <v>93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f t="shared" si="18"/>
        <v>0</v>
      </c>
      <c r="I68" s="4">
        <f t="shared" si="19"/>
        <v>0</v>
      </c>
    </row>
    <row r="69" spans="2:9" x14ac:dyDescent="0.2">
      <c r="B69" s="16" t="s">
        <v>94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f t="shared" si="18"/>
        <v>0</v>
      </c>
      <c r="I69" s="4">
        <f t="shared" si="19"/>
        <v>0</v>
      </c>
    </row>
    <row r="70" spans="2:9" x14ac:dyDescent="0.2">
      <c r="B70" s="16" t="s">
        <v>95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f t="shared" si="18"/>
        <v>0</v>
      </c>
      <c r="I70" s="4">
        <f t="shared" si="19"/>
        <v>0</v>
      </c>
    </row>
    <row r="71" spans="2:9" x14ac:dyDescent="0.2">
      <c r="B71" s="16" t="s">
        <v>96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f t="shared" si="18"/>
        <v>0</v>
      </c>
      <c r="I71" s="4">
        <f t="shared" si="19"/>
        <v>0</v>
      </c>
    </row>
    <row r="72" spans="2:9" x14ac:dyDescent="0.2">
      <c r="B72" s="16" t="s">
        <v>97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f t="shared" si="18"/>
        <v>0</v>
      </c>
      <c r="I72" s="4">
        <f t="shared" si="19"/>
        <v>0</v>
      </c>
    </row>
    <row r="73" spans="2:9" x14ac:dyDescent="0.2">
      <c r="B73" s="16" t="s">
        <v>98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f t="shared" si="18"/>
        <v>0</v>
      </c>
      <c r="I73" s="4">
        <f t="shared" si="19"/>
        <v>0</v>
      </c>
    </row>
    <row r="74" spans="2:9" x14ac:dyDescent="0.2">
      <c r="B74" s="17" t="s">
        <v>99</v>
      </c>
      <c r="C74" s="3">
        <f>SUM(C75:C77)</f>
        <v>0</v>
      </c>
      <c r="D74" s="3">
        <f t="shared" ref="D74:I74" si="20">SUM(D75:D77)</f>
        <v>0</v>
      </c>
      <c r="E74" s="3">
        <f t="shared" si="20"/>
        <v>0</v>
      </c>
      <c r="F74" s="3">
        <f t="shared" si="20"/>
        <v>0</v>
      </c>
      <c r="G74" s="3">
        <f t="shared" si="20"/>
        <v>0</v>
      </c>
      <c r="H74" s="3">
        <f t="shared" si="20"/>
        <v>0</v>
      </c>
      <c r="I74" s="3">
        <f t="shared" si="20"/>
        <v>0</v>
      </c>
    </row>
    <row r="75" spans="2:9" x14ac:dyDescent="0.2">
      <c r="B75" s="16" t="s">
        <v>100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f>+D75+F75-E75-G75</f>
        <v>0</v>
      </c>
      <c r="I75" s="4">
        <f>+C75+H75</f>
        <v>0</v>
      </c>
    </row>
    <row r="76" spans="2:9" x14ac:dyDescent="0.2">
      <c r="B76" s="16" t="s">
        <v>101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f>+D76+F76-E76-G76</f>
        <v>0</v>
      </c>
      <c r="I76" s="4">
        <f>+C76+H76</f>
        <v>0</v>
      </c>
    </row>
    <row r="77" spans="2:9" x14ac:dyDescent="0.2">
      <c r="B77" s="16" t="s">
        <v>102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f>+D77+F77-E77-G77</f>
        <v>0</v>
      </c>
      <c r="I77" s="4">
        <f>+C77+H77</f>
        <v>0</v>
      </c>
    </row>
    <row r="78" spans="2:9" x14ac:dyDescent="0.2">
      <c r="B78" s="17" t="s">
        <v>103</v>
      </c>
      <c r="C78" s="3">
        <f>SUM(C79:C85)</f>
        <v>0</v>
      </c>
      <c r="D78" s="3">
        <f>SUM(D79:D85)</f>
        <v>0</v>
      </c>
      <c r="E78" s="3">
        <f>SUM(E79:E85)</f>
        <v>0</v>
      </c>
      <c r="F78" s="3">
        <f>SUM(F79:F85)</f>
        <v>0</v>
      </c>
      <c r="G78" s="3">
        <f>SUM(G79:G85)</f>
        <v>0</v>
      </c>
      <c r="H78" s="4">
        <f>+D78+F78-E78-G78</f>
        <v>0</v>
      </c>
      <c r="I78" s="4">
        <f>+C78+H78</f>
        <v>0</v>
      </c>
    </row>
    <row r="79" spans="2:9" x14ac:dyDescent="0.2">
      <c r="B79" s="16" t="s">
        <v>104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f t="shared" ref="H79:H85" si="21">+D79+F79-E79-G79</f>
        <v>0</v>
      </c>
      <c r="I79" s="4">
        <f t="shared" ref="I79:I85" si="22">+C79+H79</f>
        <v>0</v>
      </c>
    </row>
    <row r="80" spans="2:9" x14ac:dyDescent="0.2">
      <c r="B80" s="16" t="s">
        <v>105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f t="shared" si="21"/>
        <v>0</v>
      </c>
      <c r="I80" s="4">
        <f t="shared" si="22"/>
        <v>0</v>
      </c>
    </row>
    <row r="81" spans="2:9" x14ac:dyDescent="0.2">
      <c r="B81" s="16" t="s">
        <v>106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f t="shared" si="21"/>
        <v>0</v>
      </c>
      <c r="I81" s="4">
        <f t="shared" si="22"/>
        <v>0</v>
      </c>
    </row>
    <row r="82" spans="2:9" x14ac:dyDescent="0.2">
      <c r="B82" s="16" t="s">
        <v>107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f t="shared" si="21"/>
        <v>0</v>
      </c>
      <c r="I82" s="4">
        <f t="shared" si="22"/>
        <v>0</v>
      </c>
    </row>
    <row r="83" spans="2:9" x14ac:dyDescent="0.2">
      <c r="B83" s="16" t="s">
        <v>108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f t="shared" si="21"/>
        <v>0</v>
      </c>
      <c r="I83" s="4">
        <f t="shared" si="22"/>
        <v>0</v>
      </c>
    </row>
    <row r="84" spans="2:9" x14ac:dyDescent="0.2">
      <c r="B84" s="16" t="s">
        <v>109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f t="shared" si="21"/>
        <v>0</v>
      </c>
      <c r="I84" s="4">
        <f t="shared" si="22"/>
        <v>0</v>
      </c>
    </row>
    <row r="85" spans="2:9" x14ac:dyDescent="0.2">
      <c r="B85" s="16" t="s">
        <v>110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f t="shared" si="21"/>
        <v>0</v>
      </c>
      <c r="I85" s="4">
        <f t="shared" si="22"/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111</v>
      </c>
      <c r="C87" s="3">
        <f>+C88+C96+C106+C116+C126+C136+C140+C148+C152</f>
        <v>0</v>
      </c>
      <c r="D87" s="3">
        <f t="shared" ref="D87:I87" si="23">+D88+D96+D106+D116+D126+D136+D140+D148+D152</f>
        <v>0</v>
      </c>
      <c r="E87" s="3">
        <f t="shared" si="23"/>
        <v>0</v>
      </c>
      <c r="F87" s="3">
        <f t="shared" si="23"/>
        <v>0</v>
      </c>
      <c r="G87" s="3">
        <f t="shared" si="23"/>
        <v>0</v>
      </c>
      <c r="H87" s="3">
        <f t="shared" si="23"/>
        <v>0</v>
      </c>
      <c r="I87" s="3">
        <f t="shared" si="23"/>
        <v>0</v>
      </c>
    </row>
    <row r="88" spans="2:9" x14ac:dyDescent="0.2">
      <c r="B88" s="17" t="s">
        <v>39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</row>
    <row r="89" spans="2:9" x14ac:dyDescent="0.2">
      <c r="B89" s="16" t="s">
        <v>40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</row>
    <row r="90" spans="2:9" x14ac:dyDescent="0.2">
      <c r="B90" s="16" t="s">
        <v>41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2:9" x14ac:dyDescent="0.2">
      <c r="B91" s="16" t="s">
        <v>42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</row>
    <row r="92" spans="2:9" x14ac:dyDescent="0.2">
      <c r="B92" s="16" t="s">
        <v>43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</row>
    <row r="93" spans="2:9" x14ac:dyDescent="0.2">
      <c r="B93" s="16" t="s">
        <v>44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</row>
    <row r="94" spans="2:9" x14ac:dyDescent="0.2">
      <c r="B94" s="16" t="s">
        <v>45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2:9" x14ac:dyDescent="0.2">
      <c r="B95" s="16" t="s">
        <v>46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</row>
    <row r="96" spans="2:9" x14ac:dyDescent="0.2">
      <c r="B96" s="17" t="s">
        <v>47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2:9" x14ac:dyDescent="0.2">
      <c r="B97" s="16" t="s">
        <v>48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</row>
    <row r="98" spans="2:9" x14ac:dyDescent="0.2">
      <c r="B98" s="16" t="s">
        <v>49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</row>
    <row r="99" spans="2:9" x14ac:dyDescent="0.2">
      <c r="B99" s="16" t="s">
        <v>50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</row>
    <row r="100" spans="2:9" x14ac:dyDescent="0.2">
      <c r="B100" s="16" t="s">
        <v>51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</row>
    <row r="101" spans="2:9" x14ac:dyDescent="0.2">
      <c r="B101" s="18" t="s">
        <v>52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</row>
    <row r="102" spans="2:9" x14ac:dyDescent="0.2">
      <c r="B102" s="16" t="s">
        <v>53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</row>
    <row r="103" spans="2:9" x14ac:dyDescent="0.2">
      <c r="B103" s="16" t="s">
        <v>54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</row>
    <row r="104" spans="2:9" x14ac:dyDescent="0.2">
      <c r="B104" s="16" t="s">
        <v>55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</row>
    <row r="105" spans="2:9" x14ac:dyDescent="0.2">
      <c r="B105" s="16" t="s">
        <v>56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</row>
    <row r="106" spans="2:9" x14ac:dyDescent="0.2">
      <c r="B106" s="17" t="s">
        <v>57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</row>
    <row r="107" spans="2:9" x14ac:dyDescent="0.2">
      <c r="B107" s="16" t="s">
        <v>58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</row>
    <row r="108" spans="2:9" x14ac:dyDescent="0.2">
      <c r="B108" s="16" t="s">
        <v>59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</row>
    <row r="109" spans="2:9" x14ac:dyDescent="0.2">
      <c r="B109" s="16" t="s">
        <v>60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</row>
    <row r="110" spans="2:9" x14ac:dyDescent="0.2">
      <c r="B110" s="16" t="s">
        <v>61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</row>
    <row r="111" spans="2:9" x14ac:dyDescent="0.2">
      <c r="B111" s="16" t="s">
        <v>62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</row>
    <row r="112" spans="2:9" x14ac:dyDescent="0.2">
      <c r="B112" s="16" t="s">
        <v>63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</row>
    <row r="113" spans="2:9" x14ac:dyDescent="0.2">
      <c r="B113" s="16" t="s">
        <v>64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</row>
    <row r="114" spans="2:9" x14ac:dyDescent="0.2">
      <c r="B114" s="16" t="s">
        <v>65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</row>
    <row r="115" spans="2:9" x14ac:dyDescent="0.2">
      <c r="B115" s="16" t="s">
        <v>66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</row>
    <row r="116" spans="2:9" x14ac:dyDescent="0.2">
      <c r="B116" s="17" t="s">
        <v>67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</row>
    <row r="117" spans="2:9" x14ac:dyDescent="0.2">
      <c r="B117" s="16" t="s">
        <v>68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</row>
    <row r="118" spans="2:9" x14ac:dyDescent="0.2">
      <c r="B118" s="16" t="s">
        <v>69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</row>
    <row r="119" spans="2:9" x14ac:dyDescent="0.2">
      <c r="B119" s="16" t="s">
        <v>70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</row>
    <row r="120" spans="2:9" x14ac:dyDescent="0.2">
      <c r="B120" s="16" t="s">
        <v>71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</row>
    <row r="121" spans="2:9" x14ac:dyDescent="0.2">
      <c r="B121" s="16" t="s">
        <v>72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2:9" x14ac:dyDescent="0.2">
      <c r="B122" s="16" t="s">
        <v>73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2:9" x14ac:dyDescent="0.2">
      <c r="B123" s="16" t="s">
        <v>74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2:9" x14ac:dyDescent="0.2">
      <c r="B124" s="16" t="s">
        <v>75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2:9" x14ac:dyDescent="0.2">
      <c r="B125" s="16" t="s">
        <v>76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2:9" x14ac:dyDescent="0.2">
      <c r="B126" s="17" t="s">
        <v>77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</row>
    <row r="127" spans="2:9" x14ac:dyDescent="0.2">
      <c r="B127" s="16" t="s">
        <v>78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</row>
    <row r="128" spans="2:9" x14ac:dyDescent="0.2">
      <c r="B128" s="16" t="s">
        <v>79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2:9" x14ac:dyDescent="0.2">
      <c r="B129" s="16" t="s">
        <v>80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2:9" x14ac:dyDescent="0.2">
      <c r="B130" s="16" t="s">
        <v>81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</row>
    <row r="131" spans="2:9" x14ac:dyDescent="0.2">
      <c r="B131" s="16" t="s">
        <v>82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</row>
    <row r="132" spans="2:9" x14ac:dyDescent="0.2">
      <c r="B132" s="16" t="s">
        <v>83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2:9" x14ac:dyDescent="0.2">
      <c r="B133" s="16" t="s">
        <v>84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2:9" x14ac:dyDescent="0.2">
      <c r="B134" s="16" t="s">
        <v>85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2:9" x14ac:dyDescent="0.2">
      <c r="B135" s="16" t="s">
        <v>86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2:9" x14ac:dyDescent="0.2">
      <c r="B136" s="17" t="s">
        <v>87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2:9" x14ac:dyDescent="0.2">
      <c r="B137" s="16" t="s">
        <v>88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2:9" x14ac:dyDescent="0.2">
      <c r="B138" s="16" t="s">
        <v>89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2:9" x14ac:dyDescent="0.2">
      <c r="B139" s="16" t="s">
        <v>90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2:9" x14ac:dyDescent="0.2">
      <c r="B140" s="17" t="s">
        <v>91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2:9" x14ac:dyDescent="0.2">
      <c r="B141" s="16" t="s">
        <v>92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2:9" x14ac:dyDescent="0.2">
      <c r="B142" s="16" t="s">
        <v>93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2:9" x14ac:dyDescent="0.2">
      <c r="B143" s="16" t="s">
        <v>94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 x14ac:dyDescent="0.2">
      <c r="B144" s="16" t="s">
        <v>95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2:9" x14ac:dyDescent="0.2">
      <c r="B145" s="16" t="s">
        <v>96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2:9" x14ac:dyDescent="0.2">
      <c r="B146" s="16" t="s">
        <v>97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2:9" x14ac:dyDescent="0.2">
      <c r="B147" s="16" t="s">
        <v>98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 x14ac:dyDescent="0.2">
      <c r="B148" s="17" t="s">
        <v>99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2:9" x14ac:dyDescent="0.2">
      <c r="B149" s="16" t="s">
        <v>100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2:9" x14ac:dyDescent="0.2">
      <c r="B150" s="16" t="s">
        <v>101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2:9" x14ac:dyDescent="0.2">
      <c r="B151" s="16" t="s">
        <v>102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2:9" x14ac:dyDescent="0.2">
      <c r="B152" s="17" t="s">
        <v>103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2:9" x14ac:dyDescent="0.2">
      <c r="B153" s="16" t="s">
        <v>104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2:9" x14ac:dyDescent="0.2">
      <c r="B154" s="16" t="s">
        <v>105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2:9" x14ac:dyDescent="0.2">
      <c r="B155" s="16" t="s">
        <v>106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2:9" x14ac:dyDescent="0.2">
      <c r="B156" s="18" t="s">
        <v>107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2:9" x14ac:dyDescent="0.2">
      <c r="B157" s="16" t="s">
        <v>108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2:9" x14ac:dyDescent="0.2">
      <c r="B158" s="16" t="s">
        <v>109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2:9" x14ac:dyDescent="0.2">
      <c r="B159" s="16" t="s">
        <v>110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112</v>
      </c>
      <c r="C161" s="6">
        <f>+C87+C13</f>
        <v>153967944</v>
      </c>
      <c r="D161" s="6">
        <f t="shared" ref="D161:I161" si="24">+D87+D13</f>
        <v>54572200.660000004</v>
      </c>
      <c r="E161" s="6">
        <f t="shared" si="24"/>
        <v>0</v>
      </c>
      <c r="F161" s="6">
        <f t="shared" si="24"/>
        <v>190842863.15000001</v>
      </c>
      <c r="G161" s="6">
        <f t="shared" si="24"/>
        <v>190842863.15000001</v>
      </c>
      <c r="H161" s="6">
        <f t="shared" si="24"/>
        <v>54572200.659999996</v>
      </c>
      <c r="I161" s="6">
        <f t="shared" si="24"/>
        <v>208540144.66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</sheetData>
  <protectedRanges>
    <protectedRange sqref="C13:I13 C87:I87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  <ignoredErrors>
    <ignoredError sqref="C13:I13 C87 D87:I87 C78:G78 C14:I14 C79:G84 C52:G52 H85:I85 C23:C31 C22:G22 C42:I45 C32:G32 C21 H15:I20 H21:I21 H23:I31 C33:C41 H33:I41 C47:I51 C46 H46:I46 C62:G77 C53:E57 C59:E61 C58 E58" unlockedFormula="1"/>
    <ignoredError sqref="H78:I78 H79:I84 H52:I77 H22:I22 H32:I32" formula="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GridLines="0" workbookViewId="0">
      <selection activeCell="F41" sqref="F41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5" t="str">
        <f>'Notas de Disciplina Financiera'!A1</f>
        <v>Comisión Municipal de Cultura Física y Deporte de León, Guanajuato</v>
      </c>
      <c r="C1" s="75"/>
      <c r="D1" s="75"/>
      <c r="E1" s="40" t="s">
        <v>0</v>
      </c>
      <c r="F1" s="41">
        <f>'Notas de Disciplina Financiera'!D1</f>
        <v>2024</v>
      </c>
    </row>
    <row r="2" spans="1:6" x14ac:dyDescent="0.2">
      <c r="B2" s="75" t="s">
        <v>1</v>
      </c>
      <c r="C2" s="75"/>
      <c r="D2" s="75"/>
      <c r="E2" s="40" t="s">
        <v>2</v>
      </c>
      <c r="F2" s="41" t="str">
        <f>'Notas de Disciplina Financiera'!D2</f>
        <v>Trimestral</v>
      </c>
    </row>
    <row r="3" spans="1:6" x14ac:dyDescent="0.2">
      <c r="B3" s="75" t="str">
        <f>'Notas de Disciplina Financiera'!A3</f>
        <v>Correspondiente del 01 de Enero al 30 de Junio del 2024</v>
      </c>
      <c r="C3" s="75"/>
      <c r="D3" s="75"/>
      <c r="E3" s="40" t="s">
        <v>4</v>
      </c>
      <c r="F3" s="41">
        <v>2</v>
      </c>
    </row>
    <row r="5" spans="1:6" ht="12" thickBot="1" x14ac:dyDescent="0.25">
      <c r="C5" s="43" t="s">
        <v>113</v>
      </c>
    </row>
    <row r="6" spans="1:6" x14ac:dyDescent="0.2">
      <c r="B6" s="84" t="str">
        <f>B1</f>
        <v>Comisión Municipal de Cultura Física y Deporte de León, Guanajuato</v>
      </c>
      <c r="C6" s="85"/>
      <c r="D6" s="85"/>
      <c r="E6" s="85"/>
      <c r="F6" s="86"/>
    </row>
    <row r="7" spans="1:6" x14ac:dyDescent="0.2">
      <c r="B7" s="87" t="s">
        <v>114</v>
      </c>
      <c r="C7" s="88"/>
      <c r="D7" s="88"/>
      <c r="E7" s="88"/>
      <c r="F7" s="89"/>
    </row>
    <row r="8" spans="1:6" x14ac:dyDescent="0.2">
      <c r="B8" s="90" t="s">
        <v>153</v>
      </c>
      <c r="C8" s="91"/>
      <c r="D8" s="91"/>
      <c r="E8" s="91"/>
      <c r="F8" s="92"/>
    </row>
    <row r="9" spans="1:6" ht="22.5" x14ac:dyDescent="0.2">
      <c r="B9" s="82" t="s">
        <v>115</v>
      </c>
      <c r="C9" s="83" t="s">
        <v>116</v>
      </c>
      <c r="D9" s="67" t="s">
        <v>117</v>
      </c>
      <c r="E9" s="67" t="s">
        <v>118</v>
      </c>
      <c r="F9" s="68" t="s">
        <v>119</v>
      </c>
    </row>
    <row r="10" spans="1:6" x14ac:dyDescent="0.2">
      <c r="A10" s="42"/>
      <c r="B10" s="82"/>
      <c r="C10" s="83"/>
      <c r="D10" s="67" t="s">
        <v>120</v>
      </c>
      <c r="E10" s="67" t="s">
        <v>121</v>
      </c>
      <c r="F10" s="68" t="s">
        <v>122</v>
      </c>
    </row>
    <row r="11" spans="1:6" x14ac:dyDescent="0.2">
      <c r="B11" s="52"/>
      <c r="C11" s="53" t="s">
        <v>123</v>
      </c>
      <c r="D11" s="54">
        <f>SUM(D12:D20)</f>
        <v>70065058.100000009</v>
      </c>
      <c r="E11" s="54">
        <f>SUM(E12:E20)</f>
        <v>67601252.829999998</v>
      </c>
      <c r="F11" s="55">
        <f>+D11-E11</f>
        <v>2463805.2700000107</v>
      </c>
    </row>
    <row r="12" spans="1:6" x14ac:dyDescent="0.2">
      <c r="B12" s="56">
        <v>1000</v>
      </c>
      <c r="C12" s="57" t="s">
        <v>124</v>
      </c>
      <c r="D12" s="58">
        <v>31039440.739999998</v>
      </c>
      <c r="E12" s="58">
        <v>31039440.739999998</v>
      </c>
      <c r="F12" s="59">
        <f>+D12-E12</f>
        <v>0</v>
      </c>
    </row>
    <row r="13" spans="1:6" x14ac:dyDescent="0.2">
      <c r="B13" s="56">
        <v>2000</v>
      </c>
      <c r="C13" s="57" t="s">
        <v>125</v>
      </c>
      <c r="D13" s="58">
        <v>5204213.26</v>
      </c>
      <c r="E13" s="58">
        <v>3864115.8899999997</v>
      </c>
      <c r="F13" s="59">
        <f>+D13-E13</f>
        <v>1340097.3700000001</v>
      </c>
    </row>
    <row r="14" spans="1:6" x14ac:dyDescent="0.2">
      <c r="B14" s="56">
        <v>3000</v>
      </c>
      <c r="C14" s="57" t="s">
        <v>126</v>
      </c>
      <c r="D14" s="58">
        <v>13747398.34</v>
      </c>
      <c r="E14" s="58">
        <v>12663528.739999998</v>
      </c>
      <c r="F14" s="59">
        <f>+D14-E14</f>
        <v>1083869.6000000015</v>
      </c>
    </row>
    <row r="15" spans="1:6" x14ac:dyDescent="0.2">
      <c r="B15" s="56">
        <v>4000</v>
      </c>
      <c r="C15" s="57" t="s">
        <v>127</v>
      </c>
      <c r="D15" s="58">
        <v>19679937.640000001</v>
      </c>
      <c r="E15" s="58">
        <v>19651467.34</v>
      </c>
      <c r="F15" s="59">
        <f>+D15-E15</f>
        <v>28470.300000000745</v>
      </c>
    </row>
    <row r="16" spans="1:6" x14ac:dyDescent="0.2">
      <c r="B16" s="56">
        <v>5000</v>
      </c>
      <c r="C16" s="57" t="s">
        <v>128</v>
      </c>
      <c r="D16" s="58">
        <v>394068.12</v>
      </c>
      <c r="E16" s="58">
        <v>382700.12</v>
      </c>
      <c r="F16" s="59">
        <v>0</v>
      </c>
    </row>
    <row r="17" spans="2:6" x14ac:dyDescent="0.2">
      <c r="B17" s="56">
        <v>6000</v>
      </c>
      <c r="C17" s="57" t="s">
        <v>129</v>
      </c>
      <c r="D17" s="58">
        <v>0</v>
      </c>
      <c r="E17" s="58">
        <v>0</v>
      </c>
      <c r="F17" s="59">
        <v>0</v>
      </c>
    </row>
    <row r="18" spans="2:6" x14ac:dyDescent="0.2">
      <c r="B18" s="56">
        <v>7000</v>
      </c>
      <c r="C18" s="57" t="s">
        <v>130</v>
      </c>
      <c r="D18" s="58">
        <v>0</v>
      </c>
      <c r="E18" s="58">
        <v>0</v>
      </c>
      <c r="F18" s="59">
        <v>0</v>
      </c>
    </row>
    <row r="19" spans="2:6" x14ac:dyDescent="0.2">
      <c r="B19" s="56">
        <v>8000</v>
      </c>
      <c r="C19" s="57" t="s">
        <v>131</v>
      </c>
      <c r="D19" s="58">
        <v>0</v>
      </c>
      <c r="E19" s="58">
        <v>0</v>
      </c>
      <c r="F19" s="59">
        <v>0</v>
      </c>
    </row>
    <row r="20" spans="2:6" x14ac:dyDescent="0.2">
      <c r="B20" s="56">
        <v>9000</v>
      </c>
      <c r="C20" s="57" t="s">
        <v>132</v>
      </c>
      <c r="D20" s="58">
        <v>0</v>
      </c>
      <c r="E20" s="58">
        <v>0</v>
      </c>
      <c r="F20" s="59">
        <v>0</v>
      </c>
    </row>
    <row r="21" spans="2:6" x14ac:dyDescent="0.2">
      <c r="B21" s="56"/>
      <c r="C21" s="60" t="s">
        <v>133</v>
      </c>
      <c r="D21" s="61">
        <f>SUM(D22:D30)</f>
        <v>0</v>
      </c>
      <c r="E21" s="61">
        <f>SUM(E22:E30)</f>
        <v>0</v>
      </c>
      <c r="F21" s="62">
        <f>SUM(F22:F30)</f>
        <v>0</v>
      </c>
    </row>
    <row r="22" spans="2:6" x14ac:dyDescent="0.2">
      <c r="B22" s="56">
        <v>1000</v>
      </c>
      <c r="C22" s="57" t="s">
        <v>124</v>
      </c>
      <c r="D22" s="58">
        <v>0</v>
      </c>
      <c r="E22" s="58">
        <v>0</v>
      </c>
      <c r="F22" s="59">
        <v>0</v>
      </c>
    </row>
    <row r="23" spans="2:6" x14ac:dyDescent="0.2">
      <c r="B23" s="56">
        <v>2000</v>
      </c>
      <c r="C23" s="57" t="s">
        <v>125</v>
      </c>
      <c r="D23" s="58">
        <v>0</v>
      </c>
      <c r="E23" s="58">
        <v>0</v>
      </c>
      <c r="F23" s="59">
        <v>0</v>
      </c>
    </row>
    <row r="24" spans="2:6" x14ac:dyDescent="0.2">
      <c r="B24" s="56">
        <v>3000</v>
      </c>
      <c r="C24" s="57" t="s">
        <v>126</v>
      </c>
      <c r="D24" s="58">
        <v>0</v>
      </c>
      <c r="E24" s="58">
        <v>0</v>
      </c>
      <c r="F24" s="59">
        <v>0</v>
      </c>
    </row>
    <row r="25" spans="2:6" x14ac:dyDescent="0.2">
      <c r="B25" s="56">
        <v>4000</v>
      </c>
      <c r="C25" s="57" t="s">
        <v>127</v>
      </c>
      <c r="D25" s="58">
        <v>0</v>
      </c>
      <c r="E25" s="58">
        <v>0</v>
      </c>
      <c r="F25" s="59">
        <v>0</v>
      </c>
    </row>
    <row r="26" spans="2:6" x14ac:dyDescent="0.2">
      <c r="B26" s="56">
        <v>5000</v>
      </c>
      <c r="C26" s="57" t="s">
        <v>128</v>
      </c>
      <c r="D26" s="58">
        <v>0</v>
      </c>
      <c r="E26" s="58">
        <v>0</v>
      </c>
      <c r="F26" s="59">
        <v>0</v>
      </c>
    </row>
    <row r="27" spans="2:6" x14ac:dyDescent="0.2">
      <c r="B27" s="56">
        <v>6000</v>
      </c>
      <c r="C27" s="57" t="s">
        <v>129</v>
      </c>
      <c r="D27" s="58">
        <v>0</v>
      </c>
      <c r="E27" s="58">
        <v>0</v>
      </c>
      <c r="F27" s="59">
        <v>0</v>
      </c>
    </row>
    <row r="28" spans="2:6" x14ac:dyDescent="0.2">
      <c r="B28" s="56">
        <v>7000</v>
      </c>
      <c r="C28" s="57" t="s">
        <v>130</v>
      </c>
      <c r="D28" s="58">
        <v>0</v>
      </c>
      <c r="E28" s="58">
        <v>0</v>
      </c>
      <c r="F28" s="59">
        <v>0</v>
      </c>
    </row>
    <row r="29" spans="2:6" x14ac:dyDescent="0.2">
      <c r="B29" s="56">
        <v>8000</v>
      </c>
      <c r="C29" s="57" t="s">
        <v>131</v>
      </c>
      <c r="D29" s="58">
        <v>0</v>
      </c>
      <c r="E29" s="58">
        <v>0</v>
      </c>
      <c r="F29" s="59">
        <v>0</v>
      </c>
    </row>
    <row r="30" spans="2:6" x14ac:dyDescent="0.2">
      <c r="B30" s="63">
        <v>9000</v>
      </c>
      <c r="C30" s="64" t="s">
        <v>132</v>
      </c>
      <c r="D30" s="65">
        <v>0</v>
      </c>
      <c r="E30" s="65">
        <v>0</v>
      </c>
      <c r="F30" s="66">
        <v>0</v>
      </c>
    </row>
    <row r="31" spans="2:6" ht="12" thickBot="1" x14ac:dyDescent="0.25">
      <c r="B31" s="48"/>
      <c r="C31" s="49" t="s">
        <v>36</v>
      </c>
      <c r="D31" s="50">
        <f>D11+D21</f>
        <v>70065058.100000009</v>
      </c>
      <c r="E31" s="50">
        <f>E11+E21</f>
        <v>67601252.829999998</v>
      </c>
      <c r="F31" s="51">
        <f>F11+F21</f>
        <v>2463805.2700000107</v>
      </c>
    </row>
    <row r="33" spans="3:3" x14ac:dyDescent="0.2">
      <c r="C33" s="70" t="s">
        <v>134</v>
      </c>
    </row>
    <row r="34" spans="3:3" x14ac:dyDescent="0.2">
      <c r="C34" s="69" t="s">
        <v>135</v>
      </c>
    </row>
    <row r="35" spans="3:3" x14ac:dyDescent="0.2">
      <c r="C35" s="69"/>
    </row>
    <row r="36" spans="3:3" x14ac:dyDescent="0.2">
      <c r="C36" s="69"/>
    </row>
    <row r="38" spans="3:3" x14ac:dyDescent="0.2">
      <c r="C38" s="1" t="s">
        <v>154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/>
  </hyperlinks>
  <pageMargins left="0.7" right="0.7" top="0.75" bottom="0.75" header="0.3" footer="0.3"/>
  <ignoredErrors>
    <ignoredError sqref="D21:F21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workbookViewId="0">
      <selection activeCell="F3" sqref="F3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5" t="str">
        <f>'Notas de Disciplina Financiera'!A1</f>
        <v>Comisión Municipal de Cultura Física y Deporte de León, Guanajuato</v>
      </c>
      <c r="C1" s="75"/>
      <c r="D1" s="75"/>
      <c r="E1" s="40" t="s">
        <v>0</v>
      </c>
      <c r="F1" s="41">
        <f>'Notas de Disciplina Financiera'!D1</f>
        <v>2024</v>
      </c>
    </row>
    <row r="2" spans="1:6" x14ac:dyDescent="0.2">
      <c r="B2" s="75" t="s">
        <v>1</v>
      </c>
      <c r="C2" s="75"/>
      <c r="D2" s="75"/>
      <c r="E2" s="40" t="s">
        <v>2</v>
      </c>
      <c r="F2" s="41" t="str">
        <f>'Notas de Disciplina Financiera'!D2</f>
        <v>Trimestral</v>
      </c>
    </row>
    <row r="3" spans="1:6" x14ac:dyDescent="0.2">
      <c r="B3" s="75" t="str">
        <f>'Notas de Disciplina Financiera'!A3</f>
        <v>Correspondiente del 01 de Enero al 30 de Junio del 2024</v>
      </c>
      <c r="C3" s="75"/>
      <c r="D3" s="75"/>
      <c r="E3" s="40" t="s">
        <v>4</v>
      </c>
      <c r="F3" s="41">
        <v>2</v>
      </c>
    </row>
    <row r="5" spans="1:6" x14ac:dyDescent="0.2">
      <c r="B5" s="43"/>
      <c r="C5" s="43" t="s">
        <v>16</v>
      </c>
    </row>
    <row r="7" spans="1:6" x14ac:dyDescent="0.2">
      <c r="B7" s="1" t="s">
        <v>136</v>
      </c>
    </row>
    <row r="8" spans="1:6" x14ac:dyDescent="0.2">
      <c r="B8" s="45" t="s">
        <v>137</v>
      </c>
    </row>
    <row r="9" spans="1:6" x14ac:dyDescent="0.2">
      <c r="A9" s="42"/>
      <c r="B9" s="47" t="s">
        <v>138</v>
      </c>
    </row>
    <row r="10" spans="1:6" x14ac:dyDescent="0.2">
      <c r="B10" s="47" t="s">
        <v>139</v>
      </c>
    </row>
    <row r="13" spans="1:6" x14ac:dyDescent="0.2">
      <c r="C13" s="70" t="s">
        <v>140</v>
      </c>
    </row>
    <row r="14" spans="1:6" x14ac:dyDescent="0.2">
      <c r="C14" s="69" t="s">
        <v>141</v>
      </c>
    </row>
    <row r="16" spans="1:6" x14ac:dyDescent="0.2">
      <c r="B16" s="1" t="s">
        <v>152</v>
      </c>
    </row>
    <row r="30" spans="3:3" ht="12.75" x14ac:dyDescent="0.2">
      <c r="C30" s="71" t="s">
        <v>150</v>
      </c>
    </row>
  </sheetData>
  <mergeCells count="3">
    <mergeCell ref="B1:D1"/>
    <mergeCell ref="B2:D2"/>
    <mergeCell ref="B3:D3"/>
  </mergeCells>
  <hyperlinks>
    <hyperlink ref="C13" location="'NDF-04 (I)'!B24" display="Favor de ver el instructivo de esta nota (NDF-03):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showGridLines="0" workbookViewId="0">
      <selection activeCell="F3" sqref="F3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5" t="str">
        <f>'Notas de Disciplina Financiera'!A1</f>
        <v>Comisión Municipal de Cultura Física y Deporte de León, Guanajuato</v>
      </c>
      <c r="C1" s="75"/>
      <c r="D1" s="75"/>
      <c r="E1" s="40" t="s">
        <v>0</v>
      </c>
      <c r="F1" s="41">
        <f>'Notas de Disciplina Financiera'!D1</f>
        <v>2024</v>
      </c>
    </row>
    <row r="2" spans="1:6" x14ac:dyDescent="0.2">
      <c r="B2" s="75" t="s">
        <v>1</v>
      </c>
      <c r="C2" s="75"/>
      <c r="D2" s="75"/>
      <c r="E2" s="40" t="s">
        <v>2</v>
      </c>
      <c r="F2" s="41" t="str">
        <f>'Notas de Disciplina Financiera'!D2</f>
        <v>Trimestral</v>
      </c>
    </row>
    <row r="3" spans="1:6" x14ac:dyDescent="0.2">
      <c r="B3" s="75" t="str">
        <f>'Notas de Disciplina Financiera'!A3</f>
        <v>Correspondiente del 01 de Enero al 30 de Junio del 2024</v>
      </c>
      <c r="C3" s="75"/>
      <c r="D3" s="75"/>
      <c r="E3" s="40" t="s">
        <v>4</v>
      </c>
      <c r="F3" s="41">
        <v>2</v>
      </c>
    </row>
    <row r="5" spans="1:6" x14ac:dyDescent="0.2">
      <c r="B5" s="43"/>
      <c r="C5" s="43" t="s">
        <v>18</v>
      </c>
    </row>
    <row r="7" spans="1:6" x14ac:dyDescent="0.2">
      <c r="B7" s="1" t="s">
        <v>136</v>
      </c>
    </row>
    <row r="8" spans="1:6" x14ac:dyDescent="0.2">
      <c r="B8" s="45" t="s">
        <v>142</v>
      </c>
    </row>
    <row r="9" spans="1:6" x14ac:dyDescent="0.2">
      <c r="A9" s="42"/>
      <c r="B9" s="46" t="s">
        <v>143</v>
      </c>
    </row>
    <row r="10" spans="1:6" x14ac:dyDescent="0.2">
      <c r="B10" s="46" t="s">
        <v>144</v>
      </c>
    </row>
    <row r="13" spans="1:6" x14ac:dyDescent="0.2">
      <c r="C13" s="70" t="s">
        <v>145</v>
      </c>
    </row>
    <row r="14" spans="1:6" x14ac:dyDescent="0.2">
      <c r="C14" s="69" t="s">
        <v>146</v>
      </c>
    </row>
    <row r="16" spans="1:6" x14ac:dyDescent="0.2">
      <c r="B16" s="1" t="s">
        <v>151</v>
      </c>
    </row>
    <row r="31" spans="3:3" ht="12.75" x14ac:dyDescent="0.2">
      <c r="C31" s="71" t="s">
        <v>150</v>
      </c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showGridLines="0" workbookViewId="0">
      <selection activeCell="F8" sqref="F8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5" t="str">
        <f>'Notas de Disciplina Financiera'!A1</f>
        <v>Comisión Municipal de Cultura Física y Deporte de León, Guanajuato</v>
      </c>
      <c r="C1" s="75"/>
      <c r="D1" s="75"/>
      <c r="E1" s="40" t="s">
        <v>0</v>
      </c>
      <c r="F1" s="41">
        <f>'Notas de Disciplina Financiera'!D1</f>
        <v>2024</v>
      </c>
    </row>
    <row r="2" spans="1:6" x14ac:dyDescent="0.2">
      <c r="B2" s="75" t="s">
        <v>1</v>
      </c>
      <c r="C2" s="75"/>
      <c r="D2" s="75"/>
      <c r="E2" s="40" t="s">
        <v>2</v>
      </c>
      <c r="F2" s="41" t="str">
        <f>'Notas de Disciplina Financiera'!D2</f>
        <v>Trimestral</v>
      </c>
    </row>
    <row r="3" spans="1:6" x14ac:dyDescent="0.2">
      <c r="B3" s="75" t="str">
        <f>'Notas de Disciplina Financiera'!A3</f>
        <v>Correspondiente del 01 de Enero al 30 de Junio del 2024</v>
      </c>
      <c r="C3" s="75"/>
      <c r="D3" s="75"/>
      <c r="E3" s="40" t="s">
        <v>4</v>
      </c>
      <c r="F3" s="41">
        <v>2</v>
      </c>
    </row>
    <row r="5" spans="1:6" x14ac:dyDescent="0.2">
      <c r="B5" s="43"/>
      <c r="C5" s="43" t="s">
        <v>20</v>
      </c>
    </row>
    <row r="7" spans="1:6" x14ac:dyDescent="0.2">
      <c r="B7" s="1" t="s">
        <v>136</v>
      </c>
    </row>
    <row r="8" spans="1:6" x14ac:dyDescent="0.2">
      <c r="B8" s="45" t="s">
        <v>147</v>
      </c>
    </row>
    <row r="9" spans="1:6" x14ac:dyDescent="0.2">
      <c r="A9" s="42"/>
    </row>
    <row r="10" spans="1:6" x14ac:dyDescent="0.2">
      <c r="B10" s="1" t="s">
        <v>149</v>
      </c>
    </row>
    <row r="31" spans="3:3" ht="12.75" x14ac:dyDescent="0.2">
      <c r="C31" s="71" t="s">
        <v>150</v>
      </c>
    </row>
  </sheetData>
  <mergeCells count="3">
    <mergeCell ref="B1:D1"/>
    <mergeCell ref="B2:D2"/>
    <mergeCell ref="B3:D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741666-B467-42AD-81E5-1DC0D3595A63}">
  <ds:schemaRefs>
    <ds:schemaRef ds:uri="http://schemas.microsoft.com/office/2006/metadata/properties"/>
    <ds:schemaRef ds:uri="http://purl.org/dc/elements/1.1/"/>
    <ds:schemaRef ds:uri="6aa8a68a-ab09-4ac8-a697-fdce915bc567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0c865bf4-0f22-4e4d-b041-7b0c1657e5a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admin</cp:lastModifiedBy>
  <cp:revision/>
  <dcterms:created xsi:type="dcterms:W3CDTF">2024-03-15T21:50:03Z</dcterms:created>
  <dcterms:modified xsi:type="dcterms:W3CDTF">2024-07-23T00:05:54Z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