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8_{831FDD88-EA3B-481E-9536-4B3753FF22F0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23" i="1"/>
  <c r="F23" i="1"/>
  <c r="E23" i="1"/>
  <c r="D23" i="1"/>
  <c r="C23" i="1"/>
  <c r="B23" i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9" i="1"/>
  <c r="G8" i="1"/>
  <c r="D9" i="1"/>
  <c r="D8" i="1"/>
  <c r="D7" i="1" s="1"/>
  <c r="F7" i="1"/>
  <c r="E7" i="1"/>
  <c r="C7" i="1"/>
  <c r="B7" i="1"/>
  <c r="G7" i="1" l="1"/>
  <c r="G11" i="1"/>
  <c r="D11" i="1"/>
  <c r="D10" i="1" s="1"/>
  <c r="D6" i="1" s="1"/>
  <c r="D37" i="1" s="1"/>
  <c r="G10" i="1"/>
  <c r="G6" i="1" s="1"/>
  <c r="G37" i="1" s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<sst xmlns="http://schemas.openxmlformats.org/spreadsheetml/2006/main" count="42" uniqueCount="42">
  <si>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</si>
  <si>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</si>
  <si>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</si>
  <si>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</si>
  <si>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</si>
  <si>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</si>
  <si>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</si>
  <si>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</si>
  <si>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</si>
  <si>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</si>
  <si>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</si>
  <si>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</si>
  <si>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</si>
  <si>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</si>
  <si>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</si>
  <si>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</si>
  <si>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</si>
  <si>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</si>
  <si>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</si>
  <si>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</si>
  <si>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</si>
  <si>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</si>
  <si>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</si>
  <si>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</si>
  <si>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</si>
  <si>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</si>
  <si>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</si>
  <si>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</si>
  <si>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</si>
  <si>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</si>
  <si>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</si>
  <si>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</si>
  <si>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</si>
  <si>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</si>
  <si>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</si>
  <si>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</si>
  <si>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</si>
  <si>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</si>
  <si>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</si>
  <si>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</si>
  <si>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</si>
  <si>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Cultura Física y Deporte de León, Guanajuato
Gasto por Categoría Programática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</si>
</sst>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85725</xdr:rowOff>
    </xdr:from>
    <xdr:to>
      <xdr:col>8</xdr:col>
      <xdr:colOff>458850</xdr:colOff>
      <xdr:row>52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BAA199-78EF-4087-95BB-B5FAACD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869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K21" sqref="K2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148240169</v>
      </c>
      <c r="C6" s="10">
        <f t="shared" ref="C6:G6" si="0">+C7+C10+C19+C23+C26+C31</f>
        <v>56965843.539999999</v>
      </c>
      <c r="D6" s="10">
        <f t="shared" si="0"/>
        <v>205206012.53999999</v>
      </c>
      <c r="E6" s="10">
        <f t="shared" si="0"/>
        <v>199691933.68000001</v>
      </c>
      <c r="F6" s="10">
        <f t="shared" si="0"/>
        <v>199023317.06999999</v>
      </c>
      <c r="G6" s="10">
        <f t="shared" si="0"/>
        <v>5514078.8599999845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>+B8+C8</f>
        <v>0</v>
      </c>
      <c r="E8" s="12">
        <v>0</v>
      </c>
      <c r="F8" s="12">
        <v>0</v>
      </c>
      <c r="G8" s="12">
        <f>+D8-E8</f>
        <v>0</v>
      </c>
    </row>
    <row r="9" spans="1:7" x14ac:dyDescent="0.2">
      <c r="A9" s="22" t="s">
        <v>13</v>
      </c>
      <c r="B9" s="23">
        <v>0</v>
      </c>
      <c r="C9" s="23">
        <v>0</v>
      </c>
      <c r="D9" s="12">
        <f>+B9+C9</f>
        <v>0</v>
      </c>
      <c r="E9" s="23">
        <v>0</v>
      </c>
      <c r="F9" s="23">
        <v>0</v>
      </c>
      <c r="G9" s="12">
        <f>+D9-E9</f>
        <v>0</v>
      </c>
    </row>
    <row r="10" spans="1:7" x14ac:dyDescent="0.2">
      <c r="A10" s="21" t="s">
        <v>14</v>
      </c>
      <c r="B10" s="11">
        <f>SUM(B11:B18)</f>
        <v>148240169</v>
      </c>
      <c r="C10" s="11">
        <f t="shared" ref="C10:G10" si="2">SUM(C11:C18)</f>
        <v>56965843.539999999</v>
      </c>
      <c r="D10" s="11">
        <f t="shared" si="2"/>
        <v>205206012.53999999</v>
      </c>
      <c r="E10" s="11">
        <f t="shared" si="2"/>
        <v>199691933.68000001</v>
      </c>
      <c r="F10" s="11">
        <f t="shared" si="2"/>
        <v>199023317.06999999</v>
      </c>
      <c r="G10" s="11">
        <f t="shared" si="2"/>
        <v>5514078.8599999845</v>
      </c>
    </row>
    <row r="11" spans="1:7" x14ac:dyDescent="0.2">
      <c r="A11" s="22" t="s">
        <v>15</v>
      </c>
      <c r="B11" s="12">
        <v>148240169</v>
      </c>
      <c r="C11" s="12">
        <v>56965843.539999999</v>
      </c>
      <c r="D11" s="12">
        <f>+B11+C11</f>
        <v>205206012.53999999</v>
      </c>
      <c r="E11" s="12">
        <v>199691933.68000001</v>
      </c>
      <c r="F11" s="12">
        <v>199023317.06999999</v>
      </c>
      <c r="G11" s="12">
        <f>+D11-E11</f>
        <v>5514078.8599999845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3">+B12+C12</f>
        <v>0</v>
      </c>
      <c r="E12" s="12">
        <v>0</v>
      </c>
      <c r="F12" s="12">
        <v>0</v>
      </c>
      <c r="G12" s="12">
        <f t="shared" ref="G12:G18" si="4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3"/>
        <v>0</v>
      </c>
      <c r="E13" s="12">
        <v>0</v>
      </c>
      <c r="F13" s="12">
        <v>0</v>
      </c>
      <c r="G13" s="12">
        <f t="shared" si="4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3"/>
        <v>0</v>
      </c>
      <c r="E14" s="12">
        <v>0</v>
      </c>
      <c r="F14" s="12">
        <v>0</v>
      </c>
      <c r="G14" s="12">
        <f t="shared" si="4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3"/>
        <v>0</v>
      </c>
      <c r="E15" s="12">
        <v>0</v>
      </c>
      <c r="F15" s="12">
        <v>0</v>
      </c>
      <c r="G15" s="12">
        <f t="shared" si="4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3"/>
        <v>0</v>
      </c>
      <c r="E16" s="12">
        <v>0</v>
      </c>
      <c r="F16" s="12">
        <v>0</v>
      </c>
      <c r="G16" s="12">
        <f t="shared" si="4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3"/>
        <v>0</v>
      </c>
      <c r="E17" s="12">
        <v>0</v>
      </c>
      <c r="F17" s="12">
        <v>0</v>
      </c>
      <c r="G17" s="12">
        <f t="shared" si="4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3"/>
        <v>0</v>
      </c>
      <c r="E18" s="12">
        <v>0</v>
      </c>
      <c r="F18" s="12">
        <v>0</v>
      </c>
      <c r="G18" s="12">
        <f t="shared" si="4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5">SUM(C20:C22)</f>
        <v>0</v>
      </c>
      <c r="D19" s="11">
        <f t="shared" si="5"/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6">+B20+C20</f>
        <v>0</v>
      </c>
      <c r="E20" s="12">
        <v>0</v>
      </c>
      <c r="F20" s="12">
        <v>0</v>
      </c>
      <c r="G20" s="12">
        <f t="shared" ref="G20:G22" si="7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6"/>
        <v>0</v>
      </c>
      <c r="E21" s="12">
        <v>0</v>
      </c>
      <c r="F21" s="12">
        <v>0</v>
      </c>
      <c r="G21" s="12">
        <f t="shared" si="7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6"/>
        <v>0</v>
      </c>
      <c r="E22" s="12">
        <v>0</v>
      </c>
      <c r="F22" s="12">
        <v>0</v>
      </c>
      <c r="G22" s="12">
        <f t="shared" si="7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8">SUM(C24:C25)</f>
        <v>0</v>
      </c>
      <c r="D23" s="11">
        <f t="shared" si="8"/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9">+B24+C24</f>
        <v>0</v>
      </c>
      <c r="E24" s="12">
        <v>0</v>
      </c>
      <c r="F24" s="12">
        <v>0</v>
      </c>
      <c r="G24" s="12">
        <f t="shared" ref="G24:G25" si="10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si="10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1">SUM(C27:C30)</f>
        <v>0</v>
      </c>
      <c r="D26" s="11">
        <f t="shared" si="11"/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2">+B27+C27</f>
        <v>0</v>
      </c>
      <c r="E27" s="12">
        <v>0</v>
      </c>
      <c r="F27" s="12">
        <v>0</v>
      </c>
      <c r="G27" s="12">
        <f t="shared" ref="G27:G30" si="13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2"/>
        <v>0</v>
      </c>
      <c r="E28" s="12">
        <v>0</v>
      </c>
      <c r="F28" s="12">
        <v>0</v>
      </c>
      <c r="G28" s="12">
        <f t="shared" si="13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si="13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 x14ac:dyDescent="0.2">
      <c r="A31" s="21" t="s">
        <v>35</v>
      </c>
      <c r="B31" s="11">
        <f>+B32</f>
        <v>0</v>
      </c>
      <c r="C31" s="11">
        <f t="shared" ref="C31:G31" si="14">+C32</f>
        <v>0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" si="15">+B32+C32</f>
        <v>0</v>
      </c>
      <c r="E32" s="12">
        <v>0</v>
      </c>
      <c r="F32" s="12">
        <v>0</v>
      </c>
      <c r="G32" s="12">
        <f t="shared" ref="G32" si="16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ref="D33" si="17">+B33+C33</f>
        <v>0</v>
      </c>
      <c r="E33" s="12">
        <v>0</v>
      </c>
      <c r="F33" s="12">
        <v>0</v>
      </c>
      <c r="G33" s="12">
        <f t="shared" ref="G33" si="18">+D33-E33</f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ref="D34" si="19">+B34+C34</f>
        <v>0</v>
      </c>
      <c r="E34" s="12">
        <v>0</v>
      </c>
      <c r="F34" s="12">
        <v>0</v>
      </c>
      <c r="G34" s="12">
        <f t="shared" ref="G34" si="20">+D34-E34</f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ref="D35" si="21">+B35+C35</f>
        <v>0</v>
      </c>
      <c r="E35" s="12">
        <v>0</v>
      </c>
      <c r="F35" s="12">
        <v>0</v>
      </c>
      <c r="G35" s="12">
        <f t="shared" ref="G35" si="22">+D35-E35</f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+B35+B34+B33+B6</f>
        <v>148240169</v>
      </c>
      <c r="C37" s="15">
        <f t="shared" ref="C37:G37" si="23">+C35+C34+C33+C6</f>
        <v>56965843.539999999</v>
      </c>
      <c r="D37" s="15">
        <f t="shared" si="23"/>
        <v>205206012.53999999</v>
      </c>
      <c r="E37" s="15">
        <f t="shared" si="23"/>
        <v>199691933.68000001</v>
      </c>
      <c r="F37" s="15">
        <f t="shared" si="23"/>
        <v>199023317.06999999</v>
      </c>
      <c r="G37" s="15">
        <f t="shared" si="23"/>
        <v>5514078.8599999845</v>
      </c>
    </row>
  </sheetData>
  <sheetProtection formatCells="0" formatColumns="0" formatRows="0" autoFilter="0"/>
  <protectedRanges>
    <protectedRange sqref="A38:G65523" name="Rango1"/>
    <protectedRange sqref="A20:A22 A24:A25 A27:A30 A32 A36:G36 B10:G10 B7:G7 A8:G9 A11:G18 B19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37:G37 B6:G6 B7:G7 B20:G22 B10:C10 B8:G9 B11:G18 B19:C19 B24:G25 B23:C23 B27:G30 B26:C26 B32:G35 B31:C31 E10:F10 E19:F19 E23:F23 E26:F26 E31:F31" unlockedFormula="1"/>
    <ignoredError sqref="G10 G19 G23 G26 G31 D10 D19 D23 D26 D3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2012-12-11T21:13:37Z</dcterms:created>
  <dcterms:modified xsi:type="dcterms:W3CDTF">2024-01-20T01:34:12Z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