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4to trimestre 2023\Presupuestales\excell\"/>
    </mc:Choice>
  </mc:AlternateContent>
  <xr:revisionPtr revIDLastSave="0" documentId="13_ncr:1_{685C50C5-A13D-4168-8DEA-E3245C5ACBE8}" xr6:coauthVersionLast="36" xr6:coauthVersionMax="36" xr10:uidLastSave="{00000000-0000-0000-0000-000000000000}"/>
  <bookViews>
    <workbookView xWindow="0" yWindow="0" windowWidth="24000" windowHeight="987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8"/>
</workbook>
</file>

<file path=xl/calcChain.xml><?xml version="1.0" encoding="utf-8"?>
<calcChain xmlns="http://schemas.openxmlformats.org/spreadsheetml/2006/main">
  <c r="C77" i="6" l="1"/>
  <c r="G77" i="6" l="1"/>
  <c r="F77" i="6"/>
  <c r="E77" i="6"/>
  <c r="D77" i="6"/>
  <c r="B77" i="6"/>
  <c r="E53" i="6"/>
  <c r="G61" i="6"/>
  <c r="D56" i="6"/>
  <c r="G56" i="6" s="1"/>
  <c r="D55" i="6"/>
  <c r="G55" i="6" s="1"/>
  <c r="D54" i="6"/>
  <c r="D53" i="6" s="1"/>
  <c r="D64" i="6"/>
  <c r="G64" i="6" s="1"/>
  <c r="D63" i="6"/>
  <c r="G63" i="6" s="1"/>
  <c r="D62" i="6"/>
  <c r="G62" i="6" s="1"/>
  <c r="D61" i="6"/>
  <c r="D60" i="6"/>
  <c r="G60" i="6" s="1"/>
  <c r="D59" i="6"/>
  <c r="G59" i="6" s="1"/>
  <c r="D58" i="6"/>
  <c r="G58" i="6" s="1"/>
  <c r="D68" i="6"/>
  <c r="G68" i="6" s="1"/>
  <c r="D67" i="6"/>
  <c r="G67" i="6" s="1"/>
  <c r="D66" i="6"/>
  <c r="D76" i="6"/>
  <c r="G76" i="6" s="1"/>
  <c r="D75" i="6"/>
  <c r="G75" i="6" s="1"/>
  <c r="D74" i="6"/>
  <c r="G74" i="6" s="1"/>
  <c r="D73" i="6"/>
  <c r="D72" i="6"/>
  <c r="G72" i="6" s="1"/>
  <c r="D71" i="6"/>
  <c r="G71" i="6" s="1"/>
  <c r="D70" i="6"/>
  <c r="G70" i="6" s="1"/>
  <c r="G73" i="6"/>
  <c r="F69" i="6"/>
  <c r="E69" i="6"/>
  <c r="C69" i="6"/>
  <c r="B69" i="6"/>
  <c r="F65" i="6"/>
  <c r="E65" i="6"/>
  <c r="C65" i="6"/>
  <c r="B65" i="6"/>
  <c r="F57" i="6"/>
  <c r="E57" i="6"/>
  <c r="C57" i="6"/>
  <c r="B57" i="6"/>
  <c r="F53" i="6"/>
  <c r="C53" i="6"/>
  <c r="B53" i="6"/>
  <c r="G52" i="6"/>
  <c r="G51" i="6"/>
  <c r="G50" i="6"/>
  <c r="G49" i="6"/>
  <c r="G48" i="6"/>
  <c r="G47" i="6"/>
  <c r="G46" i="6"/>
  <c r="G45" i="6"/>
  <c r="G44" i="6"/>
  <c r="D52" i="6"/>
  <c r="D51" i="6"/>
  <c r="D50" i="6"/>
  <c r="D49" i="6"/>
  <c r="D48" i="6"/>
  <c r="D47" i="6"/>
  <c r="D46" i="6"/>
  <c r="D45" i="6"/>
  <c r="D44" i="6"/>
  <c r="F43" i="6"/>
  <c r="E43" i="6"/>
  <c r="C43" i="6"/>
  <c r="B43" i="6"/>
  <c r="G33" i="6"/>
  <c r="F33" i="6"/>
  <c r="E33" i="6"/>
  <c r="D33" i="6"/>
  <c r="C33" i="6"/>
  <c r="B33" i="6"/>
  <c r="G42" i="6"/>
  <c r="G41" i="6"/>
  <c r="G40" i="6"/>
  <c r="G39" i="6"/>
  <c r="G38" i="6"/>
  <c r="G37" i="6"/>
  <c r="G36" i="6"/>
  <c r="G35" i="6"/>
  <c r="G34" i="6"/>
  <c r="D42" i="6"/>
  <c r="D41" i="6"/>
  <c r="D40" i="6"/>
  <c r="D39" i="6"/>
  <c r="D38" i="6"/>
  <c r="D37" i="6"/>
  <c r="D36" i="6"/>
  <c r="D35" i="6"/>
  <c r="D34" i="6"/>
  <c r="G23" i="6"/>
  <c r="F23" i="6"/>
  <c r="E23" i="6"/>
  <c r="D23" i="6"/>
  <c r="C23" i="6"/>
  <c r="B23" i="6"/>
  <c r="G32" i="6"/>
  <c r="G31" i="6"/>
  <c r="G30" i="6"/>
  <c r="G29" i="6"/>
  <c r="G28" i="6"/>
  <c r="G27" i="6"/>
  <c r="G26" i="6"/>
  <c r="G25" i="6"/>
  <c r="G24" i="6"/>
  <c r="D32" i="6"/>
  <c r="D31" i="6"/>
  <c r="D30" i="6"/>
  <c r="D29" i="6"/>
  <c r="D28" i="6"/>
  <c r="D27" i="6"/>
  <c r="D26" i="6"/>
  <c r="D25" i="6"/>
  <c r="D24" i="6"/>
  <c r="G22" i="6"/>
  <c r="G21" i="6"/>
  <c r="G20" i="6"/>
  <c r="G19" i="6"/>
  <c r="G18" i="6"/>
  <c r="G17" i="6"/>
  <c r="G16" i="6"/>
  <c r="G15" i="6"/>
  <c r="G13" i="6" s="1"/>
  <c r="G14" i="6"/>
  <c r="D22" i="6"/>
  <c r="D21" i="6"/>
  <c r="D20" i="6"/>
  <c r="D19" i="6"/>
  <c r="D18" i="6"/>
  <c r="D17" i="6"/>
  <c r="D16" i="6"/>
  <c r="D15" i="6"/>
  <c r="D14" i="6"/>
  <c r="F13" i="6"/>
  <c r="E13" i="6"/>
  <c r="C13" i="6"/>
  <c r="B13" i="6"/>
  <c r="G12" i="6"/>
  <c r="G11" i="6"/>
  <c r="G10" i="6"/>
  <c r="G9" i="6"/>
  <c r="G8" i="6"/>
  <c r="G7" i="6"/>
  <c r="G6" i="6"/>
  <c r="G5" i="6" s="1"/>
  <c r="D12" i="6"/>
  <c r="D11" i="6"/>
  <c r="D10" i="6"/>
  <c r="D9" i="6"/>
  <c r="D8" i="6"/>
  <c r="D7" i="6"/>
  <c r="D6" i="6"/>
  <c r="F5" i="6"/>
  <c r="E5" i="6"/>
  <c r="C5" i="6"/>
  <c r="B5" i="6"/>
  <c r="D65" i="6" l="1"/>
  <c r="G66" i="6"/>
  <c r="G65" i="6" s="1"/>
  <c r="D57" i="6"/>
  <c r="G57" i="6"/>
  <c r="G54" i="6"/>
  <c r="G53" i="6" s="1"/>
  <c r="D69" i="6"/>
  <c r="G69" i="6"/>
  <c r="G43" i="6"/>
  <c r="D43" i="6"/>
  <c r="D13" i="6"/>
  <c r="D5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<sst xmlns="http://schemas.openxmlformats.org/spreadsheetml/2006/main" count="84" uniqueCount="84">
  <si>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</si>
  <si>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</si>
  <si>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</si>
  <si>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</si>
  <si>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</si>
  <si>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</si>
  <si>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</si>
  <si>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</si>
  <si>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</si>
  <si>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</si>
  <si>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</si>
  <si>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</si>
  <si>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</si>
  <si>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</si>
  <si>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</si>
  <si>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</si>
  <si>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</si>
  <si>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</si>
  <si>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</si>
  <si>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</si>
  <si>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</si>
  <si>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</si>
  <si>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</si>
  <si>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</si>
  <si>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</si>
  <si>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</si>
  <si>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</si>
  <si>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</si>
  <si>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</si>
  <si>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</si>
  <si>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</si>
  <si>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</si>
  <si>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</si>
  <si>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</si>
  <si>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</si>
  <si>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</si>
  <si>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</si>
  <si>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</si>
  <si>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</si>
  <si>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</si>
  <si>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</si>
  <si>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</si>
  <si>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</si>
  <si>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</si>
  <si>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</si>
  <si>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</si>
  <si>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</si>
  <si>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</si>
  <si>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</si>
  <si>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</si>
  <si>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</si>
  <si>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</si>
  <si>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</si>
  <si>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</si>
  <si>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</si>
  <si>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</si>
  <si>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</si>
  <si>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</si>
  <si>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</si>
  <si>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</si>
  <si>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</si>
  <si>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</si>
  <si>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</si>
  <si>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</si>
  <si>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</si>
  <si>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</si>
  <si>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</si>
  <si>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</si>
  <si>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</si>
  <si>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</si>
  <si>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</si>
  <si>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</si>
  <si>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</si>
  <si>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</si>
  <si>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</si>
  <si>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</si>
  <si>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</si>
  <si>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</si>
  <si>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</si>
  <si>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</si>
  <si>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</si>
  <si>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</si>
  <si>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</si>
  <si>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 Cultura Física y Deporte de León, Guanajuato
Estado Analítico del Ejercicio del Presupuesto de Egresos
Clasificación por Objeto del Gasto (Capítulo y Concepto)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</si>
</sst>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66675</xdr:rowOff>
    </xdr:from>
    <xdr:to>
      <xdr:col>8</xdr:col>
      <xdr:colOff>436070</xdr:colOff>
      <xdr:row>90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072C45-250F-401C-8DBC-65576FD9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workbookViewId="0">
      <selection activeCell="H13" sqref="H1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9" ht="45" customHeight="1" x14ac:dyDescent="0.2">
      <c r="A1" s="20" t="s">
        <v>83</v>
      </c>
      <c r="B1" s="21"/>
      <c r="C1" s="21"/>
      <c r="D1" s="21"/>
      <c r="E1" s="21"/>
      <c r="F1" s="21"/>
      <c r="G1" s="22"/>
    </row>
    <row r="2" spans="1:9" x14ac:dyDescent="0.2">
      <c r="A2" s="7"/>
      <c r="B2" s="10" t="s">
        <v>0</v>
      </c>
      <c r="C2" s="11"/>
      <c r="D2" s="11"/>
      <c r="E2" s="11"/>
      <c r="F2" s="12"/>
      <c r="G2" s="23" t="s">
        <v>7</v>
      </c>
    </row>
    <row r="3" spans="1:9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9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9" x14ac:dyDescent="0.2">
      <c r="A5" s="16" t="s">
        <v>10</v>
      </c>
      <c r="B5" s="17">
        <f>SUM(B6:B12)</f>
        <v>61974412</v>
      </c>
      <c r="C5" s="17">
        <f t="shared" ref="C5:G5" si="0">SUM(C6:C12)</f>
        <v>-1420111.49</v>
      </c>
      <c r="D5" s="17">
        <f t="shared" si="0"/>
        <v>60554300.509999998</v>
      </c>
      <c r="E5" s="17">
        <f t="shared" si="0"/>
        <v>59433571.420000002</v>
      </c>
      <c r="F5" s="17">
        <f t="shared" si="0"/>
        <v>59433571.420000002</v>
      </c>
      <c r="G5" s="17">
        <f t="shared" si="0"/>
        <v>1120729.0900000019</v>
      </c>
    </row>
    <row r="6" spans="1:9" x14ac:dyDescent="0.2">
      <c r="A6" s="13" t="s">
        <v>11</v>
      </c>
      <c r="B6" s="4">
        <v>22101962</v>
      </c>
      <c r="C6" s="4">
        <v>-1220822.49</v>
      </c>
      <c r="D6" s="4">
        <f>+B6+C6</f>
        <v>20881139.510000002</v>
      </c>
      <c r="E6" s="4">
        <v>20710952.370000001</v>
      </c>
      <c r="F6" s="4">
        <v>20710952.370000001</v>
      </c>
      <c r="G6" s="4">
        <f>+D6-E6</f>
        <v>170187.1400000006</v>
      </c>
    </row>
    <row r="7" spans="1:9" x14ac:dyDescent="0.2">
      <c r="A7" s="13" t="s">
        <v>12</v>
      </c>
      <c r="B7" s="4">
        <v>11847453</v>
      </c>
      <c r="C7" s="4">
        <v>29130.73</v>
      </c>
      <c r="D7" s="4">
        <f t="shared" ref="D7:D12" si="1">+B7+C7</f>
        <v>11876583.73</v>
      </c>
      <c r="E7" s="4">
        <v>11570626.27</v>
      </c>
      <c r="F7" s="4">
        <v>11570626.27</v>
      </c>
      <c r="G7" s="4">
        <f t="shared" ref="G7:G12" si="2">+D7-E7</f>
        <v>305957.46000000089</v>
      </c>
    </row>
    <row r="8" spans="1:9" x14ac:dyDescent="0.2">
      <c r="A8" s="13" t="s">
        <v>13</v>
      </c>
      <c r="B8" s="4">
        <v>4862973</v>
      </c>
      <c r="C8" s="4">
        <v>549463.6</v>
      </c>
      <c r="D8" s="4">
        <f t="shared" si="1"/>
        <v>5412436.5999999996</v>
      </c>
      <c r="E8" s="4">
        <v>5319092.3099999996</v>
      </c>
      <c r="F8" s="4">
        <v>5319092.3099999996</v>
      </c>
      <c r="G8" s="4">
        <f t="shared" si="2"/>
        <v>93344.290000000037</v>
      </c>
    </row>
    <row r="9" spans="1:9" x14ac:dyDescent="0.2">
      <c r="A9" s="13" t="s">
        <v>14</v>
      </c>
      <c r="B9" s="4">
        <v>7012562</v>
      </c>
      <c r="C9" s="4">
        <v>-65987.960000000006</v>
      </c>
      <c r="D9" s="4">
        <f t="shared" si="1"/>
        <v>6946574.04</v>
      </c>
      <c r="E9" s="4">
        <v>6849275.5599999996</v>
      </c>
      <c r="F9" s="4">
        <v>6849275.5599999996</v>
      </c>
      <c r="G9" s="4">
        <f t="shared" si="2"/>
        <v>97298.480000000447</v>
      </c>
    </row>
    <row r="10" spans="1:9" x14ac:dyDescent="0.2">
      <c r="A10" s="13" t="s">
        <v>15</v>
      </c>
      <c r="B10" s="4">
        <v>15819906</v>
      </c>
      <c r="C10" s="4">
        <v>-690414.42</v>
      </c>
      <c r="D10" s="4">
        <f t="shared" si="1"/>
        <v>15129491.58</v>
      </c>
      <c r="E10" s="4">
        <v>14983624.91</v>
      </c>
      <c r="F10" s="4">
        <v>14983624.91</v>
      </c>
      <c r="G10" s="4">
        <f t="shared" si="2"/>
        <v>145866.66999999993</v>
      </c>
    </row>
    <row r="11" spans="1:9" x14ac:dyDescent="0.2">
      <c r="A11" s="13" t="s">
        <v>16</v>
      </c>
      <c r="B11" s="4">
        <v>329556</v>
      </c>
      <c r="C11" s="4">
        <v>-21480.95</v>
      </c>
      <c r="D11" s="4">
        <f t="shared" si="1"/>
        <v>308075.05</v>
      </c>
      <c r="E11" s="4">
        <v>0</v>
      </c>
      <c r="F11" s="4">
        <v>0</v>
      </c>
      <c r="G11" s="4">
        <f t="shared" si="2"/>
        <v>308075.05</v>
      </c>
    </row>
    <row r="12" spans="1:9" x14ac:dyDescent="0.2">
      <c r="A12" s="13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9" x14ac:dyDescent="0.2">
      <c r="A13" s="16" t="s">
        <v>80</v>
      </c>
      <c r="B13" s="18">
        <f>SUM(B14:B22)</f>
        <v>12670033</v>
      </c>
      <c r="C13" s="18">
        <f t="shared" ref="C13:G13" si="3">SUM(C14:C22)</f>
        <v>15935490.700000001</v>
      </c>
      <c r="D13" s="18">
        <f t="shared" si="3"/>
        <v>28605523.699999999</v>
      </c>
      <c r="E13" s="18">
        <f t="shared" si="3"/>
        <v>26911669.509999998</v>
      </c>
      <c r="F13" s="18">
        <f t="shared" si="3"/>
        <v>26288901.189999998</v>
      </c>
      <c r="G13" s="18">
        <f t="shared" si="3"/>
        <v>1693854.1900000034</v>
      </c>
      <c r="H13" s="19"/>
      <c r="I13" s="19"/>
    </row>
    <row r="14" spans="1:9" x14ac:dyDescent="0.2">
      <c r="A14" s="13" t="s">
        <v>18</v>
      </c>
      <c r="B14" s="4">
        <v>1227689</v>
      </c>
      <c r="C14" s="4">
        <v>179067.43</v>
      </c>
      <c r="D14" s="4">
        <f>+B14+C14</f>
        <v>1406756.43</v>
      </c>
      <c r="E14" s="4">
        <v>1327150.47</v>
      </c>
      <c r="F14" s="4">
        <v>1327150.48</v>
      </c>
      <c r="G14" s="4">
        <f>+D14-E14</f>
        <v>79605.959999999963</v>
      </c>
    </row>
    <row r="15" spans="1:9" x14ac:dyDescent="0.2">
      <c r="A15" s="13" t="s">
        <v>19</v>
      </c>
      <c r="B15" s="4">
        <v>238577</v>
      </c>
      <c r="C15" s="4">
        <v>-39203</v>
      </c>
      <c r="D15" s="4">
        <f t="shared" ref="D15:D22" si="4">+B15+C15</f>
        <v>199374</v>
      </c>
      <c r="E15" s="4">
        <v>189195.16</v>
      </c>
      <c r="F15" s="4">
        <v>188761.66</v>
      </c>
      <c r="G15" s="4">
        <f t="shared" ref="G15:G22" si="5">+D15-E15</f>
        <v>10178.839999999997</v>
      </c>
    </row>
    <row r="16" spans="1:9" x14ac:dyDescent="0.2">
      <c r="A16" s="13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3" t="s">
        <v>21</v>
      </c>
      <c r="B17" s="4">
        <v>1738399</v>
      </c>
      <c r="C17" s="4">
        <v>2335896.09</v>
      </c>
      <c r="D17" s="4">
        <f t="shared" si="4"/>
        <v>4074295.09</v>
      </c>
      <c r="E17" s="4">
        <v>3912738.76</v>
      </c>
      <c r="F17" s="4">
        <v>3912017.7</v>
      </c>
      <c r="G17" s="4">
        <f t="shared" si="5"/>
        <v>161556.33000000007</v>
      </c>
    </row>
    <row r="18" spans="1:7" x14ac:dyDescent="0.2">
      <c r="A18" s="13" t="s">
        <v>22</v>
      </c>
      <c r="B18" s="4">
        <v>3145014</v>
      </c>
      <c r="C18" s="4">
        <v>188101.11</v>
      </c>
      <c r="D18" s="4">
        <f t="shared" si="4"/>
        <v>3333115.11</v>
      </c>
      <c r="E18" s="4">
        <v>3199962.32</v>
      </c>
      <c r="F18" s="4">
        <v>3198014.92</v>
      </c>
      <c r="G18" s="4">
        <f t="shared" si="5"/>
        <v>133152.79000000004</v>
      </c>
    </row>
    <row r="19" spans="1:7" x14ac:dyDescent="0.2">
      <c r="A19" s="13" t="s">
        <v>23</v>
      </c>
      <c r="B19" s="4">
        <v>889567</v>
      </c>
      <c r="C19" s="4">
        <v>-218437.5</v>
      </c>
      <c r="D19" s="4">
        <f t="shared" si="4"/>
        <v>671129.5</v>
      </c>
      <c r="E19" s="4">
        <v>560996.59</v>
      </c>
      <c r="F19" s="4">
        <v>560996.59</v>
      </c>
      <c r="G19" s="4">
        <f t="shared" si="5"/>
        <v>110132.91000000003</v>
      </c>
    </row>
    <row r="20" spans="1:7" x14ac:dyDescent="0.2">
      <c r="A20" s="13" t="s">
        <v>24</v>
      </c>
      <c r="B20" s="4">
        <v>4363491</v>
      </c>
      <c r="C20" s="4">
        <v>13620037.49</v>
      </c>
      <c r="D20" s="4">
        <f t="shared" si="4"/>
        <v>17983528.490000002</v>
      </c>
      <c r="E20" s="4">
        <v>16849814.809999999</v>
      </c>
      <c r="F20" s="4">
        <v>16234493.439999999</v>
      </c>
      <c r="G20" s="4">
        <f t="shared" si="5"/>
        <v>1133713.6800000034</v>
      </c>
    </row>
    <row r="21" spans="1:7" x14ac:dyDescent="0.2">
      <c r="A21" s="13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3" t="s">
        <v>26</v>
      </c>
      <c r="B22" s="4">
        <v>1067296</v>
      </c>
      <c r="C22" s="4">
        <v>-129970.92</v>
      </c>
      <c r="D22" s="4">
        <f t="shared" si="4"/>
        <v>937325.08</v>
      </c>
      <c r="E22" s="4">
        <v>871811.4</v>
      </c>
      <c r="F22" s="4">
        <v>867466.4</v>
      </c>
      <c r="G22" s="4">
        <f t="shared" si="5"/>
        <v>65513.679999999935</v>
      </c>
    </row>
    <row r="23" spans="1:7" x14ac:dyDescent="0.2">
      <c r="A23" s="16" t="s">
        <v>27</v>
      </c>
      <c r="B23" s="18">
        <f>SUM(B24:B32)</f>
        <v>49063616</v>
      </c>
      <c r="C23" s="18">
        <f t="shared" ref="C23:G23" si="6">SUM(C24:C32)</f>
        <v>20466444.170000002</v>
      </c>
      <c r="D23" s="18">
        <f t="shared" si="6"/>
        <v>69530060.170000002</v>
      </c>
      <c r="E23" s="18">
        <f t="shared" si="6"/>
        <v>67896741.400000006</v>
      </c>
      <c r="F23" s="18">
        <f t="shared" si="6"/>
        <v>67850893.109999999</v>
      </c>
      <c r="G23" s="18">
        <f t="shared" si="6"/>
        <v>1633318.7699999968</v>
      </c>
    </row>
    <row r="24" spans="1:7" x14ac:dyDescent="0.2">
      <c r="A24" s="13" t="s">
        <v>28</v>
      </c>
      <c r="B24" s="4">
        <v>10381997</v>
      </c>
      <c r="C24" s="4">
        <v>-1986999.99</v>
      </c>
      <c r="D24" s="4">
        <f>+B24+C24</f>
        <v>8394997.0099999998</v>
      </c>
      <c r="E24" s="4">
        <v>8325119.5800000001</v>
      </c>
      <c r="F24" s="4">
        <v>8325119.5800000001</v>
      </c>
      <c r="G24" s="4">
        <f>+D24-E24</f>
        <v>69877.429999999702</v>
      </c>
    </row>
    <row r="25" spans="1:7" x14ac:dyDescent="0.2">
      <c r="A25" s="13" t="s">
        <v>29</v>
      </c>
      <c r="B25" s="4">
        <v>5343906</v>
      </c>
      <c r="C25" s="4">
        <v>3832966.79</v>
      </c>
      <c r="D25" s="4">
        <f t="shared" ref="D25:D32" si="7">+B25+C25</f>
        <v>9176872.7899999991</v>
      </c>
      <c r="E25" s="4">
        <v>8933832.5700000003</v>
      </c>
      <c r="F25" s="4">
        <v>8933832.5700000003</v>
      </c>
      <c r="G25" s="4">
        <f t="shared" ref="G25:G32" si="8">+D25-E25</f>
        <v>243040.21999999881</v>
      </c>
    </row>
    <row r="26" spans="1:7" x14ac:dyDescent="0.2">
      <c r="A26" s="13" t="s">
        <v>30</v>
      </c>
      <c r="B26" s="4">
        <v>11765800</v>
      </c>
      <c r="C26" s="4">
        <v>4527705.67</v>
      </c>
      <c r="D26" s="4">
        <f t="shared" si="7"/>
        <v>16293505.67</v>
      </c>
      <c r="E26" s="4">
        <v>16036017.6</v>
      </c>
      <c r="F26" s="4">
        <v>16035977.6</v>
      </c>
      <c r="G26" s="4">
        <f t="shared" si="8"/>
        <v>257488.0700000003</v>
      </c>
    </row>
    <row r="27" spans="1:7" x14ac:dyDescent="0.2">
      <c r="A27" s="13" t="s">
        <v>31</v>
      </c>
      <c r="B27" s="4">
        <v>798430</v>
      </c>
      <c r="C27" s="4">
        <v>-54048.07</v>
      </c>
      <c r="D27" s="4">
        <f t="shared" si="7"/>
        <v>744381.93</v>
      </c>
      <c r="E27" s="4">
        <v>680399.68</v>
      </c>
      <c r="F27" s="4">
        <v>680399.68</v>
      </c>
      <c r="G27" s="4">
        <f t="shared" si="8"/>
        <v>63982.25</v>
      </c>
    </row>
    <row r="28" spans="1:7" x14ac:dyDescent="0.2">
      <c r="A28" s="13" t="s">
        <v>32</v>
      </c>
      <c r="B28" s="4">
        <v>4708573</v>
      </c>
      <c r="C28" s="4">
        <v>944584.04</v>
      </c>
      <c r="D28" s="4">
        <f t="shared" si="7"/>
        <v>5653157.04</v>
      </c>
      <c r="E28" s="4">
        <v>5167218.58</v>
      </c>
      <c r="F28" s="4">
        <v>5126548.1900000004</v>
      </c>
      <c r="G28" s="4">
        <f t="shared" si="8"/>
        <v>485938.45999999996</v>
      </c>
    </row>
    <row r="29" spans="1:7" x14ac:dyDescent="0.2">
      <c r="A29" s="13" t="s">
        <v>33</v>
      </c>
      <c r="B29" s="4">
        <v>4323946</v>
      </c>
      <c r="C29" s="4">
        <v>446226.45</v>
      </c>
      <c r="D29" s="4">
        <f t="shared" si="7"/>
        <v>4770172.45</v>
      </c>
      <c r="E29" s="4">
        <v>4612330.6100000003</v>
      </c>
      <c r="F29" s="4">
        <v>4612330.6100000003</v>
      </c>
      <c r="G29" s="4">
        <f t="shared" si="8"/>
        <v>157841.83999999985</v>
      </c>
    </row>
    <row r="30" spans="1:7" x14ac:dyDescent="0.2">
      <c r="A30" s="13" t="s">
        <v>34</v>
      </c>
      <c r="B30" s="4">
        <v>5318868</v>
      </c>
      <c r="C30" s="4">
        <v>9470530.8599999994</v>
      </c>
      <c r="D30" s="4">
        <f t="shared" si="7"/>
        <v>14789398.859999999</v>
      </c>
      <c r="E30" s="4">
        <v>14682990.460000001</v>
      </c>
      <c r="F30" s="4">
        <v>14678167.98</v>
      </c>
      <c r="G30" s="4">
        <f t="shared" si="8"/>
        <v>106408.39999999851</v>
      </c>
    </row>
    <row r="31" spans="1:7" x14ac:dyDescent="0.2">
      <c r="A31" s="13" t="s">
        <v>35</v>
      </c>
      <c r="B31" s="4">
        <v>4929592</v>
      </c>
      <c r="C31" s="4">
        <v>1432255.84</v>
      </c>
      <c r="D31" s="4">
        <f t="shared" si="7"/>
        <v>6361847.8399999999</v>
      </c>
      <c r="E31" s="4">
        <v>6334943.4900000002</v>
      </c>
      <c r="F31" s="4">
        <v>6334628.0700000003</v>
      </c>
      <c r="G31" s="4">
        <f t="shared" si="8"/>
        <v>26904.349999999627</v>
      </c>
    </row>
    <row r="32" spans="1:7" x14ac:dyDescent="0.2">
      <c r="A32" s="13" t="s">
        <v>36</v>
      </c>
      <c r="B32" s="4">
        <v>1492504</v>
      </c>
      <c r="C32" s="4">
        <v>1853222.58</v>
      </c>
      <c r="D32" s="4">
        <f t="shared" si="7"/>
        <v>3345726.58</v>
      </c>
      <c r="E32" s="4">
        <v>3123888.83</v>
      </c>
      <c r="F32" s="4">
        <v>3123888.83</v>
      </c>
      <c r="G32" s="4">
        <f t="shared" si="8"/>
        <v>221837.75</v>
      </c>
    </row>
    <row r="33" spans="1:7" x14ac:dyDescent="0.2">
      <c r="A33" s="16" t="s">
        <v>81</v>
      </c>
      <c r="B33" s="18">
        <f>SUM(B34:B42)</f>
        <v>23527408</v>
      </c>
      <c r="C33" s="18">
        <f t="shared" ref="C33:G33" si="9">SUM(C34:C42)</f>
        <v>17961082.41</v>
      </c>
      <c r="D33" s="18">
        <f t="shared" si="9"/>
        <v>41488490.409999996</v>
      </c>
      <c r="E33" s="18">
        <f t="shared" si="9"/>
        <v>40506628.100000001</v>
      </c>
      <c r="F33" s="18">
        <f t="shared" si="9"/>
        <v>40506628.100000001</v>
      </c>
      <c r="G33" s="18">
        <f t="shared" si="9"/>
        <v>981862.30999999493</v>
      </c>
    </row>
    <row r="34" spans="1:7" x14ac:dyDescent="0.2">
      <c r="A34" s="13" t="s">
        <v>37</v>
      </c>
      <c r="B34" s="4">
        <v>0</v>
      </c>
      <c r="C34" s="4">
        <v>0</v>
      </c>
      <c r="D34" s="4">
        <f>+B34+C34</f>
        <v>0</v>
      </c>
      <c r="E34" s="4">
        <v>0</v>
      </c>
      <c r="F34" s="4">
        <v>0</v>
      </c>
      <c r="G34" s="4">
        <f>+D34-E34</f>
        <v>0</v>
      </c>
    </row>
    <row r="35" spans="1:7" x14ac:dyDescent="0.2">
      <c r="A35" s="13" t="s">
        <v>38</v>
      </c>
      <c r="B35" s="4">
        <v>0</v>
      </c>
      <c r="C35" s="4">
        <v>2000000</v>
      </c>
      <c r="D35" s="4">
        <f t="shared" ref="D35:D42" si="10">+B35+C35</f>
        <v>2000000</v>
      </c>
      <c r="E35" s="4">
        <v>2000000</v>
      </c>
      <c r="F35" s="4">
        <v>2000000</v>
      </c>
      <c r="G35" s="4">
        <f t="shared" ref="G35:G42" si="11">+D35-E35</f>
        <v>0</v>
      </c>
    </row>
    <row r="36" spans="1:7" x14ac:dyDescent="0.2">
      <c r="A36" s="13" t="s">
        <v>39</v>
      </c>
      <c r="B36" s="4">
        <v>0</v>
      </c>
      <c r="C36" s="4">
        <v>0</v>
      </c>
      <c r="D36" s="4">
        <f t="shared" si="10"/>
        <v>0</v>
      </c>
      <c r="E36" s="4">
        <v>0</v>
      </c>
      <c r="F36" s="4">
        <v>0</v>
      </c>
      <c r="G36" s="4">
        <f t="shared" si="11"/>
        <v>0</v>
      </c>
    </row>
    <row r="37" spans="1:7" x14ac:dyDescent="0.2">
      <c r="A37" s="13" t="s">
        <v>40</v>
      </c>
      <c r="B37" s="4">
        <v>23527408</v>
      </c>
      <c r="C37" s="4">
        <v>15961082.41</v>
      </c>
      <c r="D37" s="4">
        <f t="shared" si="10"/>
        <v>39488490.409999996</v>
      </c>
      <c r="E37" s="4">
        <v>38506628.100000001</v>
      </c>
      <c r="F37" s="4">
        <v>38506628.100000001</v>
      </c>
      <c r="G37" s="4">
        <f t="shared" si="11"/>
        <v>981862.30999999493</v>
      </c>
    </row>
    <row r="38" spans="1:7" x14ac:dyDescent="0.2">
      <c r="A38" s="13" t="s">
        <v>41</v>
      </c>
      <c r="B38" s="4">
        <v>0</v>
      </c>
      <c r="C38" s="4">
        <v>0</v>
      </c>
      <c r="D38" s="4">
        <f t="shared" si="10"/>
        <v>0</v>
      </c>
      <c r="E38" s="4">
        <v>0</v>
      </c>
      <c r="F38" s="4">
        <v>0</v>
      </c>
      <c r="G38" s="4">
        <f t="shared" si="11"/>
        <v>0</v>
      </c>
    </row>
    <row r="39" spans="1:7" x14ac:dyDescent="0.2">
      <c r="A39" s="13" t="s">
        <v>42</v>
      </c>
      <c r="B39" s="4">
        <v>0</v>
      </c>
      <c r="C39" s="4">
        <v>0</v>
      </c>
      <c r="D39" s="4">
        <f t="shared" si="10"/>
        <v>0</v>
      </c>
      <c r="E39" s="4">
        <v>0</v>
      </c>
      <c r="F39" s="4">
        <v>0</v>
      </c>
      <c r="G39" s="4">
        <f t="shared" si="11"/>
        <v>0</v>
      </c>
    </row>
    <row r="40" spans="1:7" x14ac:dyDescent="0.2">
      <c r="A40" s="13" t="s">
        <v>43</v>
      </c>
      <c r="B40" s="4">
        <v>0</v>
      </c>
      <c r="C40" s="4">
        <v>0</v>
      </c>
      <c r="D40" s="4">
        <f t="shared" si="10"/>
        <v>0</v>
      </c>
      <c r="E40" s="4">
        <v>0</v>
      </c>
      <c r="F40" s="4">
        <v>0</v>
      </c>
      <c r="G40" s="4">
        <f t="shared" si="11"/>
        <v>0</v>
      </c>
    </row>
    <row r="41" spans="1:7" x14ac:dyDescent="0.2">
      <c r="A41" s="13" t="s">
        <v>44</v>
      </c>
      <c r="B41" s="4">
        <v>0</v>
      </c>
      <c r="C41" s="4">
        <v>0</v>
      </c>
      <c r="D41" s="4">
        <f t="shared" si="10"/>
        <v>0</v>
      </c>
      <c r="E41" s="4">
        <v>0</v>
      </c>
      <c r="F41" s="4">
        <v>0</v>
      </c>
      <c r="G41" s="4">
        <f t="shared" si="11"/>
        <v>0</v>
      </c>
    </row>
    <row r="42" spans="1:7" x14ac:dyDescent="0.2">
      <c r="A42" s="13" t="s">
        <v>45</v>
      </c>
      <c r="B42" s="4">
        <v>0</v>
      </c>
      <c r="C42" s="4">
        <v>0</v>
      </c>
      <c r="D42" s="4">
        <f t="shared" si="10"/>
        <v>0</v>
      </c>
      <c r="E42" s="4">
        <v>0</v>
      </c>
      <c r="F42" s="4">
        <v>0</v>
      </c>
      <c r="G42" s="4">
        <f t="shared" si="11"/>
        <v>0</v>
      </c>
    </row>
    <row r="43" spans="1:7" x14ac:dyDescent="0.2">
      <c r="A43" s="16" t="s">
        <v>82</v>
      </c>
      <c r="B43" s="18">
        <f>SUM(B44:B52)</f>
        <v>1004700</v>
      </c>
      <c r="C43" s="18">
        <f t="shared" ref="C43:G43" si="12">SUM(C44:C52)</f>
        <v>4022937.75</v>
      </c>
      <c r="D43" s="18">
        <f t="shared" si="12"/>
        <v>5027637.75</v>
      </c>
      <c r="E43" s="18">
        <f t="shared" si="12"/>
        <v>4943323.25</v>
      </c>
      <c r="F43" s="18">
        <f t="shared" si="12"/>
        <v>4943323.25</v>
      </c>
      <c r="G43" s="18">
        <f t="shared" si="12"/>
        <v>84314.499999999942</v>
      </c>
    </row>
    <row r="44" spans="1:7" x14ac:dyDescent="0.2">
      <c r="A44" s="13" t="s">
        <v>46</v>
      </c>
      <c r="B44" s="4">
        <v>450000</v>
      </c>
      <c r="C44" s="4">
        <v>-82320.009999999995</v>
      </c>
      <c r="D44" s="4">
        <f>+B44+C44</f>
        <v>367679.99</v>
      </c>
      <c r="E44" s="4">
        <v>291368.98</v>
      </c>
      <c r="F44" s="4">
        <v>291368.98</v>
      </c>
      <c r="G44" s="4">
        <f>+D44-E44</f>
        <v>76311.010000000009</v>
      </c>
    </row>
    <row r="45" spans="1:7" x14ac:dyDescent="0.2">
      <c r="A45" s="13" t="s">
        <v>47</v>
      </c>
      <c r="B45" s="4">
        <v>254700</v>
      </c>
      <c r="C45" s="4">
        <v>767626.46</v>
      </c>
      <c r="D45" s="4">
        <f t="shared" ref="D45:D52" si="13">+B45+C45</f>
        <v>1022326.46</v>
      </c>
      <c r="E45" s="4">
        <v>1016325.75</v>
      </c>
      <c r="F45" s="4">
        <v>1016325.75</v>
      </c>
      <c r="G45" s="4">
        <f t="shared" ref="G45:G68" si="14">+D45-E45</f>
        <v>6000.7099999999627</v>
      </c>
    </row>
    <row r="46" spans="1:7" x14ac:dyDescent="0.2">
      <c r="A46" s="13" t="s">
        <v>48</v>
      </c>
      <c r="B46" s="4">
        <v>150000</v>
      </c>
      <c r="C46" s="4">
        <v>-105263.75</v>
      </c>
      <c r="D46" s="4">
        <f t="shared" si="13"/>
        <v>44736.25</v>
      </c>
      <c r="E46" s="4">
        <v>44736.25</v>
      </c>
      <c r="F46" s="4">
        <v>44736.25</v>
      </c>
      <c r="G46" s="4">
        <f t="shared" si="14"/>
        <v>0</v>
      </c>
    </row>
    <row r="47" spans="1:7" x14ac:dyDescent="0.2">
      <c r="A47" s="13" t="s">
        <v>49</v>
      </c>
      <c r="B47" s="4">
        <v>0</v>
      </c>
      <c r="C47" s="4">
        <v>3068400</v>
      </c>
      <c r="D47" s="4">
        <f t="shared" si="13"/>
        <v>3068400</v>
      </c>
      <c r="E47" s="4">
        <v>3068400</v>
      </c>
      <c r="F47" s="4">
        <v>3068400</v>
      </c>
      <c r="G47" s="4">
        <f t="shared" si="14"/>
        <v>0</v>
      </c>
    </row>
    <row r="48" spans="1:7" x14ac:dyDescent="0.2">
      <c r="A48" s="13" t="s">
        <v>50</v>
      </c>
      <c r="B48" s="4">
        <v>0</v>
      </c>
      <c r="C48" s="4">
        <v>0</v>
      </c>
      <c r="D48" s="4">
        <f t="shared" si="13"/>
        <v>0</v>
      </c>
      <c r="E48" s="4">
        <v>0</v>
      </c>
      <c r="F48" s="4">
        <v>0</v>
      </c>
      <c r="G48" s="4">
        <f t="shared" si="14"/>
        <v>0</v>
      </c>
    </row>
    <row r="49" spans="1:7" x14ac:dyDescent="0.2">
      <c r="A49" s="13" t="s">
        <v>51</v>
      </c>
      <c r="B49" s="4">
        <v>150000</v>
      </c>
      <c r="C49" s="4">
        <v>365998.05</v>
      </c>
      <c r="D49" s="4">
        <f t="shared" si="13"/>
        <v>515998.05</v>
      </c>
      <c r="E49" s="4">
        <v>513995.27</v>
      </c>
      <c r="F49" s="4">
        <v>513995.27</v>
      </c>
      <c r="G49" s="4">
        <f t="shared" si="14"/>
        <v>2002.7799999999697</v>
      </c>
    </row>
    <row r="50" spans="1:7" x14ac:dyDescent="0.2">
      <c r="A50" s="13" t="s">
        <v>52</v>
      </c>
      <c r="B50" s="4">
        <v>0</v>
      </c>
      <c r="C50" s="4">
        <v>0</v>
      </c>
      <c r="D50" s="4">
        <f t="shared" si="13"/>
        <v>0</v>
      </c>
      <c r="E50" s="4">
        <v>0</v>
      </c>
      <c r="F50" s="4">
        <v>0</v>
      </c>
      <c r="G50" s="4">
        <f t="shared" si="14"/>
        <v>0</v>
      </c>
    </row>
    <row r="51" spans="1:7" x14ac:dyDescent="0.2">
      <c r="A51" s="13" t="s">
        <v>53</v>
      </c>
      <c r="B51" s="4">
        <v>0</v>
      </c>
      <c r="C51" s="4">
        <v>0</v>
      </c>
      <c r="D51" s="4">
        <f t="shared" si="13"/>
        <v>0</v>
      </c>
      <c r="E51" s="4">
        <v>0</v>
      </c>
      <c r="F51" s="4">
        <v>0</v>
      </c>
      <c r="G51" s="4">
        <f t="shared" si="14"/>
        <v>0</v>
      </c>
    </row>
    <row r="52" spans="1:7" x14ac:dyDescent="0.2">
      <c r="A52" s="13" t="s">
        <v>54</v>
      </c>
      <c r="B52" s="4">
        <v>0</v>
      </c>
      <c r="C52" s="4">
        <v>8497</v>
      </c>
      <c r="D52" s="4">
        <f t="shared" si="13"/>
        <v>8497</v>
      </c>
      <c r="E52" s="4">
        <v>8497</v>
      </c>
      <c r="F52" s="4">
        <v>8497</v>
      </c>
      <c r="G52" s="4">
        <f t="shared" si="14"/>
        <v>0</v>
      </c>
    </row>
    <row r="53" spans="1:7" x14ac:dyDescent="0.2">
      <c r="A53" s="16" t="s">
        <v>55</v>
      </c>
      <c r="B53" s="18">
        <f>SUM(B54:B56)</f>
        <v>0</v>
      </c>
      <c r="C53" s="18">
        <f t="shared" ref="C53:G53" si="15">SUM(C54:C56)</f>
        <v>0</v>
      </c>
      <c r="D53" s="18">
        <f t="shared" si="15"/>
        <v>0</v>
      </c>
      <c r="E53" s="18">
        <f>SUM(E54:E56)</f>
        <v>0</v>
      </c>
      <c r="F53" s="18">
        <f t="shared" si="15"/>
        <v>0</v>
      </c>
      <c r="G53" s="18">
        <f t="shared" si="15"/>
        <v>0</v>
      </c>
    </row>
    <row r="54" spans="1:7" x14ac:dyDescent="0.2">
      <c r="A54" s="13" t="s">
        <v>56</v>
      </c>
      <c r="B54" s="4">
        <v>0</v>
      </c>
      <c r="C54" s="4">
        <v>0</v>
      </c>
      <c r="D54" s="4">
        <f t="shared" ref="D54:D56" si="16">+B54+C54</f>
        <v>0</v>
      </c>
      <c r="E54" s="4">
        <v>0</v>
      </c>
      <c r="F54" s="4">
        <v>0</v>
      </c>
      <c r="G54" s="4">
        <f t="shared" si="14"/>
        <v>0</v>
      </c>
    </row>
    <row r="55" spans="1:7" x14ac:dyDescent="0.2">
      <c r="A55" s="13" t="s">
        <v>57</v>
      </c>
      <c r="B55" s="4">
        <v>0</v>
      </c>
      <c r="C55" s="4">
        <v>0</v>
      </c>
      <c r="D55" s="4">
        <f t="shared" si="16"/>
        <v>0</v>
      </c>
      <c r="E55" s="4">
        <v>0</v>
      </c>
      <c r="F55" s="4">
        <v>0</v>
      </c>
      <c r="G55" s="4">
        <f t="shared" si="14"/>
        <v>0</v>
      </c>
    </row>
    <row r="56" spans="1:7" x14ac:dyDescent="0.2">
      <c r="A56" s="13" t="s">
        <v>58</v>
      </c>
      <c r="B56" s="4">
        <v>0</v>
      </c>
      <c r="C56" s="4">
        <v>0</v>
      </c>
      <c r="D56" s="4">
        <f t="shared" si="16"/>
        <v>0</v>
      </c>
      <c r="E56" s="4">
        <v>0</v>
      </c>
      <c r="F56" s="4">
        <v>0</v>
      </c>
      <c r="G56" s="4">
        <f t="shared" si="14"/>
        <v>0</v>
      </c>
    </row>
    <row r="57" spans="1:7" x14ac:dyDescent="0.2">
      <c r="A57" s="16" t="s">
        <v>78</v>
      </c>
      <c r="B57" s="18">
        <f>SUM(B58:B64)</f>
        <v>0</v>
      </c>
      <c r="C57" s="18">
        <f t="shared" ref="C57:G57" si="17">SUM(C58:C64)</f>
        <v>0</v>
      </c>
      <c r="D57" s="18">
        <f t="shared" si="17"/>
        <v>0</v>
      </c>
      <c r="E57" s="18">
        <f t="shared" si="17"/>
        <v>0</v>
      </c>
      <c r="F57" s="18">
        <f t="shared" si="17"/>
        <v>0</v>
      </c>
      <c r="G57" s="18">
        <f t="shared" si="17"/>
        <v>0</v>
      </c>
    </row>
    <row r="58" spans="1:7" x14ac:dyDescent="0.2">
      <c r="A58" s="13" t="s">
        <v>59</v>
      </c>
      <c r="B58" s="4">
        <v>0</v>
      </c>
      <c r="C58" s="4">
        <v>0</v>
      </c>
      <c r="D58" s="4">
        <f t="shared" ref="D58:D64" si="18">+B58+C58</f>
        <v>0</v>
      </c>
      <c r="E58" s="4">
        <v>0</v>
      </c>
      <c r="F58" s="4">
        <v>0</v>
      </c>
      <c r="G58" s="4">
        <f t="shared" si="14"/>
        <v>0</v>
      </c>
    </row>
    <row r="59" spans="1:7" x14ac:dyDescent="0.2">
      <c r="A59" s="13" t="s">
        <v>60</v>
      </c>
      <c r="B59" s="4">
        <v>0</v>
      </c>
      <c r="C59" s="4">
        <v>0</v>
      </c>
      <c r="D59" s="4">
        <f t="shared" si="18"/>
        <v>0</v>
      </c>
      <c r="E59" s="4">
        <v>0</v>
      </c>
      <c r="F59" s="4">
        <v>0</v>
      </c>
      <c r="G59" s="4">
        <f t="shared" si="14"/>
        <v>0</v>
      </c>
    </row>
    <row r="60" spans="1:7" x14ac:dyDescent="0.2">
      <c r="A60" s="13" t="s">
        <v>61</v>
      </c>
      <c r="B60" s="4">
        <v>0</v>
      </c>
      <c r="C60" s="4">
        <v>0</v>
      </c>
      <c r="D60" s="4">
        <f t="shared" si="18"/>
        <v>0</v>
      </c>
      <c r="E60" s="4">
        <v>0</v>
      </c>
      <c r="F60" s="4">
        <v>0</v>
      </c>
      <c r="G60" s="4">
        <f t="shared" si="14"/>
        <v>0</v>
      </c>
    </row>
    <row r="61" spans="1:7" x14ac:dyDescent="0.2">
      <c r="A61" s="13" t="s">
        <v>62</v>
      </c>
      <c r="B61" s="4">
        <v>0</v>
      </c>
      <c r="C61" s="4">
        <v>0</v>
      </c>
      <c r="D61" s="4">
        <f t="shared" si="18"/>
        <v>0</v>
      </c>
      <c r="E61" s="4">
        <v>0</v>
      </c>
      <c r="F61" s="4">
        <v>0</v>
      </c>
      <c r="G61" s="4">
        <f t="shared" si="14"/>
        <v>0</v>
      </c>
    </row>
    <row r="62" spans="1:7" x14ac:dyDescent="0.2">
      <c r="A62" s="13" t="s">
        <v>63</v>
      </c>
      <c r="B62" s="4">
        <v>0</v>
      </c>
      <c r="C62" s="4">
        <v>0</v>
      </c>
      <c r="D62" s="4">
        <f t="shared" si="18"/>
        <v>0</v>
      </c>
      <c r="E62" s="4">
        <v>0</v>
      </c>
      <c r="F62" s="4">
        <v>0</v>
      </c>
      <c r="G62" s="4">
        <f t="shared" si="14"/>
        <v>0</v>
      </c>
    </row>
    <row r="63" spans="1:7" x14ac:dyDescent="0.2">
      <c r="A63" s="13" t="s">
        <v>64</v>
      </c>
      <c r="B63" s="4">
        <v>0</v>
      </c>
      <c r="C63" s="4">
        <v>0</v>
      </c>
      <c r="D63" s="4">
        <f t="shared" si="18"/>
        <v>0</v>
      </c>
      <c r="E63" s="4">
        <v>0</v>
      </c>
      <c r="F63" s="4">
        <v>0</v>
      </c>
      <c r="G63" s="4">
        <f t="shared" si="14"/>
        <v>0</v>
      </c>
    </row>
    <row r="64" spans="1:7" x14ac:dyDescent="0.2">
      <c r="A64" s="13" t="s">
        <v>65</v>
      </c>
      <c r="B64" s="4">
        <v>0</v>
      </c>
      <c r="C64" s="4">
        <v>0</v>
      </c>
      <c r="D64" s="4">
        <f t="shared" si="18"/>
        <v>0</v>
      </c>
      <c r="E64" s="4">
        <v>0</v>
      </c>
      <c r="F64" s="4">
        <v>0</v>
      </c>
      <c r="G64" s="4">
        <f t="shared" si="14"/>
        <v>0</v>
      </c>
    </row>
    <row r="65" spans="1:7" x14ac:dyDescent="0.2">
      <c r="A65" s="16" t="s">
        <v>79</v>
      </c>
      <c r="B65" s="18">
        <f>SUM(B66:B68)</f>
        <v>0</v>
      </c>
      <c r="C65" s="18">
        <f t="shared" ref="C65:G65" si="19">SUM(C66:C68)</f>
        <v>0</v>
      </c>
      <c r="D65" s="18">
        <f t="shared" si="19"/>
        <v>0</v>
      </c>
      <c r="E65" s="18">
        <f t="shared" si="19"/>
        <v>0</v>
      </c>
      <c r="F65" s="18">
        <f t="shared" si="19"/>
        <v>0</v>
      </c>
      <c r="G65" s="18">
        <f t="shared" si="19"/>
        <v>0</v>
      </c>
    </row>
    <row r="66" spans="1:7" x14ac:dyDescent="0.2">
      <c r="A66" s="13" t="s">
        <v>66</v>
      </c>
      <c r="B66" s="4">
        <v>0</v>
      </c>
      <c r="C66" s="4">
        <v>0</v>
      </c>
      <c r="D66" s="4">
        <f t="shared" ref="D66:D68" si="20">+B66+C66</f>
        <v>0</v>
      </c>
      <c r="E66" s="4">
        <v>0</v>
      </c>
      <c r="F66" s="4">
        <v>0</v>
      </c>
      <c r="G66" s="4">
        <f t="shared" si="14"/>
        <v>0</v>
      </c>
    </row>
    <row r="67" spans="1:7" x14ac:dyDescent="0.2">
      <c r="A67" s="13" t="s">
        <v>67</v>
      </c>
      <c r="B67" s="4">
        <v>0</v>
      </c>
      <c r="C67" s="4">
        <v>0</v>
      </c>
      <c r="D67" s="4">
        <f t="shared" si="20"/>
        <v>0</v>
      </c>
      <c r="E67" s="4">
        <v>0</v>
      </c>
      <c r="F67" s="4">
        <v>0</v>
      </c>
      <c r="G67" s="4">
        <f t="shared" si="14"/>
        <v>0</v>
      </c>
    </row>
    <row r="68" spans="1:7" x14ac:dyDescent="0.2">
      <c r="A68" s="13" t="s">
        <v>68</v>
      </c>
      <c r="B68" s="4">
        <v>0</v>
      </c>
      <c r="C68" s="4">
        <v>0</v>
      </c>
      <c r="D68" s="4">
        <f t="shared" si="20"/>
        <v>0</v>
      </c>
      <c r="E68" s="4">
        <v>0</v>
      </c>
      <c r="F68" s="4">
        <v>0</v>
      </c>
      <c r="G68" s="4">
        <f t="shared" si="14"/>
        <v>0</v>
      </c>
    </row>
    <row r="69" spans="1:7" x14ac:dyDescent="0.2">
      <c r="A69" s="16" t="s">
        <v>69</v>
      </c>
      <c r="B69" s="18">
        <f>SUM(B70:B76)</f>
        <v>0</v>
      </c>
      <c r="C69" s="18">
        <f t="shared" ref="C69:G69" si="21">SUM(C70:C76)</f>
        <v>0</v>
      </c>
      <c r="D69" s="18">
        <f t="shared" si="21"/>
        <v>0</v>
      </c>
      <c r="E69" s="18">
        <f t="shared" si="21"/>
        <v>0</v>
      </c>
      <c r="F69" s="18">
        <f t="shared" si="21"/>
        <v>0</v>
      </c>
      <c r="G69" s="18">
        <f t="shared" si="21"/>
        <v>0</v>
      </c>
    </row>
    <row r="70" spans="1:7" x14ac:dyDescent="0.2">
      <c r="A70" s="13" t="s">
        <v>70</v>
      </c>
      <c r="B70" s="4">
        <v>0</v>
      </c>
      <c r="C70" s="4">
        <v>0</v>
      </c>
      <c r="D70" s="4">
        <f>+B70+C70</f>
        <v>0</v>
      </c>
      <c r="E70" s="4">
        <v>0</v>
      </c>
      <c r="F70" s="4">
        <v>0</v>
      </c>
      <c r="G70" s="4">
        <f>+D70-E70</f>
        <v>0</v>
      </c>
    </row>
    <row r="71" spans="1:7" x14ac:dyDescent="0.2">
      <c r="A71" s="13" t="s">
        <v>71</v>
      </c>
      <c r="B71" s="4">
        <v>0</v>
      </c>
      <c r="C71" s="4">
        <v>0</v>
      </c>
      <c r="D71" s="4">
        <f t="shared" ref="D71:D75" si="22">+B71+C71</f>
        <v>0</v>
      </c>
      <c r="E71" s="4">
        <v>0</v>
      </c>
      <c r="F71" s="4">
        <v>0</v>
      </c>
      <c r="G71" s="4">
        <f t="shared" ref="G71:G75" si="23">+D71-E71</f>
        <v>0</v>
      </c>
    </row>
    <row r="72" spans="1:7" x14ac:dyDescent="0.2">
      <c r="A72" s="13" t="s">
        <v>72</v>
      </c>
      <c r="B72" s="4">
        <v>0</v>
      </c>
      <c r="C72" s="4">
        <v>0</v>
      </c>
      <c r="D72" s="4">
        <f t="shared" si="22"/>
        <v>0</v>
      </c>
      <c r="E72" s="4">
        <v>0</v>
      </c>
      <c r="F72" s="4">
        <v>0</v>
      </c>
      <c r="G72" s="4">
        <f t="shared" si="23"/>
        <v>0</v>
      </c>
    </row>
    <row r="73" spans="1:7" x14ac:dyDescent="0.2">
      <c r="A73" s="13" t="s">
        <v>73</v>
      </c>
      <c r="B73" s="4">
        <v>0</v>
      </c>
      <c r="C73" s="4">
        <v>0</v>
      </c>
      <c r="D73" s="4">
        <f t="shared" si="22"/>
        <v>0</v>
      </c>
      <c r="E73" s="4">
        <v>0</v>
      </c>
      <c r="F73" s="4">
        <v>0</v>
      </c>
      <c r="G73" s="4">
        <f t="shared" si="23"/>
        <v>0</v>
      </c>
    </row>
    <row r="74" spans="1:7" x14ac:dyDescent="0.2">
      <c r="A74" s="13" t="s">
        <v>74</v>
      </c>
      <c r="B74" s="4">
        <v>0</v>
      </c>
      <c r="C74" s="4">
        <v>0</v>
      </c>
      <c r="D74" s="4">
        <f t="shared" si="22"/>
        <v>0</v>
      </c>
      <c r="E74" s="4">
        <v>0</v>
      </c>
      <c r="F74" s="4">
        <v>0</v>
      </c>
      <c r="G74" s="4">
        <f t="shared" si="23"/>
        <v>0</v>
      </c>
    </row>
    <row r="75" spans="1:7" x14ac:dyDescent="0.2">
      <c r="A75" s="13" t="s">
        <v>75</v>
      </c>
      <c r="B75" s="4">
        <v>0</v>
      </c>
      <c r="C75" s="4">
        <v>0</v>
      </c>
      <c r="D75" s="4">
        <f t="shared" si="22"/>
        <v>0</v>
      </c>
      <c r="E75" s="4">
        <v>0</v>
      </c>
      <c r="F75" s="4">
        <v>0</v>
      </c>
      <c r="G75" s="4">
        <f t="shared" si="23"/>
        <v>0</v>
      </c>
    </row>
    <row r="76" spans="1:7" x14ac:dyDescent="0.2">
      <c r="A76" s="14" t="s">
        <v>76</v>
      </c>
      <c r="B76" s="5">
        <v>0</v>
      </c>
      <c r="C76" s="5">
        <v>0</v>
      </c>
      <c r="D76" s="5">
        <f>+B76+C76</f>
        <v>0</v>
      </c>
      <c r="E76" s="5">
        <v>0</v>
      </c>
      <c r="F76" s="5">
        <v>0</v>
      </c>
      <c r="G76" s="5">
        <f>+D76-E76</f>
        <v>0</v>
      </c>
    </row>
    <row r="77" spans="1:7" x14ac:dyDescent="0.2">
      <c r="A77" s="15" t="s">
        <v>77</v>
      </c>
      <c r="B77" s="6">
        <f>+B69+B65+B57+B53+B43+B33+B23+B13+B5</f>
        <v>148240169</v>
      </c>
      <c r="C77" s="6">
        <f>+C69+C65+C57+C53+C43+C33+C23+C13+C5</f>
        <v>56965843.539999999</v>
      </c>
      <c r="D77" s="6">
        <f t="shared" ref="D77:G77" si="24">+D69+D65+D57+D53+D43+D33+D23+D13+D5</f>
        <v>205206012.53999999</v>
      </c>
      <c r="E77" s="6">
        <f t="shared" si="24"/>
        <v>199691933.68000001</v>
      </c>
      <c r="F77" s="6">
        <f t="shared" si="24"/>
        <v>199023317.06999999</v>
      </c>
      <c r="G77" s="6">
        <f t="shared" si="24"/>
        <v>5514078.8599999966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5:G12 B14:G22 B13:C13 E13:F13 B24:G32 B23:C23 B34:G42 B33:C33 B76:G76 B43:C75 B77 D77:G77" unlockedFormula="1"/>
    <ignoredError sqref="D13 G13 D23:G23 D33:G33 D43:G75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2014-02-10T03:37:14Z</dcterms:created>
  <dcterms:modified xsi:type="dcterms:W3CDTF">2024-01-30T16:31:48Z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