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3er trimestre 2023\Presupuestal\Excell\"/>
    </mc:Choice>
  </mc:AlternateContent>
  <xr:revisionPtr revIDLastSave="0" documentId="13_ncr:1_{B28B5C12-87EB-446A-A116-650C2CF9B807}" xr6:coauthVersionLast="36" xr6:coauthVersionMax="36" xr10:uidLastSave="{00000000-0000-0000-0000-000000000000}"/>
  <bookViews>
    <workbookView xWindow="0" yWindow="0" windowWidth="24000" windowHeight="11070" tabRatio="885" xr2:uid="{00000000-000D-0000-FFFF-FFFF00000000}"/>
  </bookViews>
  <sheets>
    <sheet name="COG" sheetId="6" r:id="rId1"/>
  </sheets>
  <definedNames>
    <definedName name="_xlnm._FilterDatabase" localSheetId="0" hidden="1">COG!$A$4:$A$77</definedName>
    <definedName name="OLE_LINK1" localSheetId="0">COG!$J$89</definedName>
    <definedName name="OLE_LINK2" localSheetId="0">COG!$J$90</definedName>
  </definedNames>
  <calcPr calcId="191028"/>
</workbook>
</file>

<file path=xl/calcChain.xml><?xml version="1.0" encoding="utf-8"?>
<calcChain xmlns="http://schemas.openxmlformats.org/spreadsheetml/2006/main">
  <c r="D12" i="6" l="1"/>
  <c r="G12" i="6" s="1"/>
  <c r="G52" i="6" l="1"/>
  <c r="G49" i="6"/>
  <c r="G47" i="6"/>
  <c r="G46" i="6"/>
  <c r="G45" i="6"/>
  <c r="G44" i="6"/>
  <c r="G37" i="6"/>
  <c r="G32" i="6"/>
  <c r="G31" i="6"/>
  <c r="G30" i="6"/>
  <c r="G29" i="6"/>
  <c r="G28" i="6"/>
  <c r="G27" i="6"/>
  <c r="G26" i="6"/>
  <c r="G25" i="6"/>
  <c r="G24" i="6"/>
  <c r="G22" i="6"/>
  <c r="G20" i="6"/>
  <c r="G19" i="6"/>
  <c r="G18" i="6"/>
  <c r="G17" i="6"/>
  <c r="G16" i="6"/>
  <c r="G15" i="6"/>
  <c r="G14" i="6"/>
  <c r="G11" i="6"/>
  <c r="G10" i="6"/>
  <c r="G9" i="6"/>
  <c r="G8" i="6"/>
  <c r="G7" i="6"/>
  <c r="G6" i="6"/>
  <c r="D37" i="6"/>
  <c r="D35" i="6"/>
  <c r="G35" i="6" s="1"/>
  <c r="D32" i="6"/>
  <c r="D31" i="6"/>
  <c r="D30" i="6"/>
  <c r="D29" i="6"/>
  <c r="D28" i="6"/>
  <c r="D27" i="6"/>
  <c r="D26" i="6"/>
  <c r="D25" i="6"/>
  <c r="D24" i="6"/>
  <c r="D22" i="6"/>
  <c r="D20" i="6"/>
  <c r="D19" i="6"/>
  <c r="D18" i="6"/>
  <c r="D17" i="6"/>
  <c r="D16" i="6"/>
  <c r="D15" i="6"/>
  <c r="D14" i="6"/>
  <c r="D11" i="6"/>
  <c r="D10" i="6"/>
  <c r="D9" i="6"/>
  <c r="D8" i="6"/>
  <c r="D7" i="6"/>
  <c r="D6" i="6"/>
  <c r="G43" i="6" l="1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B77" i="6" l="1"/>
  <c r="C77" i="6"/>
  <c r="E77" i="6"/>
  <c r="F77" i="6"/>
  <c r="D77" i="6"/>
  <c r="G77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<sst xmlns="http://schemas.openxmlformats.org/spreadsheetml/2006/main" count="84" uniqueCount="84">
  <si>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</si>
  <si>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</si>
  <si>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</si>
  <si>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</si>
  <si>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</si>
  <si>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</si>
  <si>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</si>
  <si>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</si>
  <si>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</si>
  <si>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</si>
  <si>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</si>
  <si>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</si>
  <si>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</si>
  <si>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</si>
  <si>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</si>
  <si>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</si>
  <si>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</si>
  <si>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</si>
  <si>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</si>
  <si>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</si>
  <si>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</si>
  <si>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</si>
  <si>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</si>
  <si>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</si>
  <si>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</si>
  <si>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</si>
  <si>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</si>
  <si>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</si>
  <si>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</si>
  <si>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</si>
  <si>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</si>
  <si>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</si>
  <si>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</si>
  <si>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</si>
  <si>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</si>
  <si>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</si>
  <si>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</si>
  <si>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</si>
  <si>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</si>
  <si>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</si>
  <si>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</si>
  <si>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</si>
  <si>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</si>
  <si>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</si>
  <si>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</si>
  <si>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</si>
  <si>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</si>
  <si>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</si>
  <si>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</si>
  <si>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</si>
  <si>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</si>
  <si>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</si>
  <si>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</si>
  <si>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</si>
  <si>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</si>
  <si>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</si>
  <si>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</si>
  <si>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</si>
  <si>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</si>
  <si>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</si>
  <si>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</si>
  <si>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</si>
  <si>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</si>
  <si>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</si>
  <si>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</si>
  <si>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</si>
  <si>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</si>
  <si>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</si>
  <si>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</si>
  <si>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</si>
  <si>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</si>
  <si>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</si>
  <si>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</si>
  <si>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</si>
  <si>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</si>
  <si>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</si>
  <si>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</si>
  <si>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</si>
  <si>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</si>
  <si>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</si>
  <si>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</si>
  <si>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</si>
  <si>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</si>
  <si>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 Cultura Física y Deporte de León, Guanajuato
Estado Analítico del Ejercicio del Presupuesto de Egresos
Clasificación por Objeto del Gasto (Capítulo y Concepto)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</si>
</sst>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60612</xdr:colOff>
      <xdr:row>80</xdr:row>
      <xdr:rowOff>138546</xdr:rowOff>
    </xdr:from>
    <xdr:to>
      <xdr:col>8</xdr:col>
      <xdr:colOff>528203</xdr:colOff>
      <xdr:row>88</xdr:row>
      <xdr:rowOff>40464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B74F3B-696B-48F3-9834-46A878B6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2" y="12503728"/>
          <a:ext cx="11118273" cy="1079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zoomScale="110" zoomScaleNormal="110" workbookViewId="0">
      <selection activeCell="B43" sqref="B43:G4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8" t="s">
        <v>83</v>
      </c>
      <c r="B1" s="19"/>
      <c r="C1" s="19"/>
      <c r="D1" s="19"/>
      <c r="E1" s="19"/>
      <c r="F1" s="19"/>
      <c r="G1" s="20"/>
    </row>
    <row r="2" spans="1:7" x14ac:dyDescent="0.2">
      <c r="A2" s="12"/>
      <c r="B2" s="6" t="s">
        <v>0</v>
      </c>
      <c r="C2" s="7"/>
      <c r="D2" s="7"/>
      <c r="E2" s="7"/>
      <c r="F2" s="8"/>
      <c r="G2" s="21" t="s">
        <v>7</v>
      </c>
    </row>
    <row r="3" spans="1:7" ht="24.95" customHeight="1" x14ac:dyDescent="0.2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 t="s">
        <v>10</v>
      </c>
      <c r="B5" s="10">
        <f>SUM(B6:B12)</f>
        <v>61974412</v>
      </c>
      <c r="C5" s="10">
        <f t="shared" ref="C5:G5" si="0">SUM(C6:C12)</f>
        <v>413600</v>
      </c>
      <c r="D5" s="10">
        <f t="shared" si="0"/>
        <v>62388012</v>
      </c>
      <c r="E5" s="10">
        <f t="shared" si="0"/>
        <v>44806945.979999997</v>
      </c>
      <c r="F5" s="10">
        <f t="shared" si="0"/>
        <v>44806945.979999997</v>
      </c>
      <c r="G5" s="10">
        <f t="shared" si="0"/>
        <v>17581066.02</v>
      </c>
    </row>
    <row r="6" spans="1:7" x14ac:dyDescent="0.2">
      <c r="A6" s="15" t="s">
        <v>11</v>
      </c>
      <c r="B6" s="4">
        <v>22101962</v>
      </c>
      <c r="C6" s="4">
        <v>-304921.27</v>
      </c>
      <c r="D6" s="4">
        <f>+B6+C6</f>
        <v>21797040.73</v>
      </c>
      <c r="E6" s="4">
        <v>15450528.85</v>
      </c>
      <c r="F6" s="4">
        <v>15450528.85</v>
      </c>
      <c r="G6" s="4">
        <f>+D6-E6</f>
        <v>6346511.8800000008</v>
      </c>
    </row>
    <row r="7" spans="1:7" x14ac:dyDescent="0.2">
      <c r="A7" s="15" t="s">
        <v>12</v>
      </c>
      <c r="B7" s="4">
        <v>11847453</v>
      </c>
      <c r="C7" s="4">
        <v>-66067.81</v>
      </c>
      <c r="D7" s="4">
        <f t="shared" ref="D7:D12" si="1">+B7+C7</f>
        <v>11781385.189999999</v>
      </c>
      <c r="E7" s="4">
        <v>8787557.7300000004</v>
      </c>
      <c r="F7" s="4">
        <v>8787557.7300000004</v>
      </c>
      <c r="G7" s="4">
        <f t="shared" ref="G7:G12" si="2">+D7-E7</f>
        <v>2993827.459999999</v>
      </c>
    </row>
    <row r="8" spans="1:7" x14ac:dyDescent="0.2">
      <c r="A8" s="15" t="s">
        <v>13</v>
      </c>
      <c r="B8" s="4">
        <v>4862973</v>
      </c>
      <c r="C8" s="4">
        <v>637604.30000000005</v>
      </c>
      <c r="D8" s="4">
        <f t="shared" si="1"/>
        <v>5500577.2999999998</v>
      </c>
      <c r="E8" s="4">
        <v>4147981.22</v>
      </c>
      <c r="F8" s="4">
        <v>4147981.22</v>
      </c>
      <c r="G8" s="4">
        <f t="shared" si="2"/>
        <v>1352596.0799999996</v>
      </c>
    </row>
    <row r="9" spans="1:7" x14ac:dyDescent="0.2">
      <c r="A9" s="15" t="s">
        <v>14</v>
      </c>
      <c r="B9" s="4">
        <v>7012562</v>
      </c>
      <c r="C9" s="4">
        <v>-125407.46</v>
      </c>
      <c r="D9" s="4">
        <f t="shared" si="1"/>
        <v>6887154.54</v>
      </c>
      <c r="E9" s="4">
        <v>5111132.24</v>
      </c>
      <c r="F9" s="4">
        <v>5111132.24</v>
      </c>
      <c r="G9" s="4">
        <f t="shared" si="2"/>
        <v>1776022.2999999998</v>
      </c>
    </row>
    <row r="10" spans="1:7" x14ac:dyDescent="0.2">
      <c r="A10" s="15" t="s">
        <v>15</v>
      </c>
      <c r="B10" s="4">
        <v>15819906</v>
      </c>
      <c r="C10" s="4">
        <v>-112574.21</v>
      </c>
      <c r="D10" s="4">
        <f t="shared" si="1"/>
        <v>15707331.789999999</v>
      </c>
      <c r="E10" s="4">
        <v>11309745.939999999</v>
      </c>
      <c r="F10" s="4">
        <v>11309745.939999999</v>
      </c>
      <c r="G10" s="4">
        <f t="shared" si="2"/>
        <v>4397585.8499999996</v>
      </c>
    </row>
    <row r="11" spans="1:7" x14ac:dyDescent="0.2">
      <c r="A11" s="15" t="s">
        <v>16</v>
      </c>
      <c r="B11" s="4">
        <v>329556</v>
      </c>
      <c r="C11" s="4">
        <v>384966.45</v>
      </c>
      <c r="D11" s="4">
        <f t="shared" si="1"/>
        <v>714522.45</v>
      </c>
      <c r="E11" s="4">
        <v>0</v>
      </c>
      <c r="F11" s="4">
        <v>0</v>
      </c>
      <c r="G11" s="4">
        <f t="shared" si="2"/>
        <v>714522.45</v>
      </c>
    </row>
    <row r="12" spans="1:7" x14ac:dyDescent="0.2">
      <c r="A12" s="15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9" t="s">
        <v>80</v>
      </c>
      <c r="B13" s="11">
        <f>SUM(B14:B22)</f>
        <v>12670033</v>
      </c>
      <c r="C13" s="11">
        <f t="shared" ref="C13:G13" si="3">SUM(C14:C22)</f>
        <v>15324438.67</v>
      </c>
      <c r="D13" s="11">
        <f t="shared" si="3"/>
        <v>27994471.670000002</v>
      </c>
      <c r="E13" s="11">
        <f t="shared" si="3"/>
        <v>19414626.41</v>
      </c>
      <c r="F13" s="11">
        <f t="shared" si="3"/>
        <v>15216790.689999999</v>
      </c>
      <c r="G13" s="11">
        <f t="shared" si="3"/>
        <v>8579845.2599999998</v>
      </c>
    </row>
    <row r="14" spans="1:7" x14ac:dyDescent="0.2">
      <c r="A14" s="15" t="s">
        <v>18</v>
      </c>
      <c r="B14" s="4">
        <v>1227689</v>
      </c>
      <c r="C14" s="4">
        <v>312518.34999999998</v>
      </c>
      <c r="D14" s="4">
        <f t="shared" ref="D14:D32" si="4">+B14+C14</f>
        <v>1540207.35</v>
      </c>
      <c r="E14" s="4">
        <v>1011755.38</v>
      </c>
      <c r="F14" s="4">
        <v>991865.05</v>
      </c>
      <c r="G14" s="4">
        <f t="shared" ref="G14:G32" si="5">+D14-E14</f>
        <v>528451.97000000009</v>
      </c>
    </row>
    <row r="15" spans="1:7" x14ac:dyDescent="0.2">
      <c r="A15" s="15" t="s">
        <v>19</v>
      </c>
      <c r="B15" s="4">
        <v>238577</v>
      </c>
      <c r="C15" s="4">
        <v>61672.51</v>
      </c>
      <c r="D15" s="4">
        <f t="shared" si="4"/>
        <v>300249.51</v>
      </c>
      <c r="E15" s="4">
        <v>65489</v>
      </c>
      <c r="F15" s="4">
        <v>63776.5</v>
      </c>
      <c r="G15" s="4">
        <f t="shared" si="5"/>
        <v>234760.51</v>
      </c>
    </row>
    <row r="16" spans="1:7" x14ac:dyDescent="0.2">
      <c r="A16" s="15" t="s">
        <v>20</v>
      </c>
      <c r="B16" s="4">
        <v>0</v>
      </c>
      <c r="C16" s="4">
        <v>1959.99</v>
      </c>
      <c r="D16" s="4">
        <f t="shared" si="4"/>
        <v>1959.99</v>
      </c>
      <c r="E16" s="4">
        <v>0</v>
      </c>
      <c r="F16" s="4">
        <v>0</v>
      </c>
      <c r="G16" s="4">
        <f t="shared" si="5"/>
        <v>1959.99</v>
      </c>
    </row>
    <row r="17" spans="1:7" x14ac:dyDescent="0.2">
      <c r="A17" s="15" t="s">
        <v>21</v>
      </c>
      <c r="B17" s="4">
        <v>1738399</v>
      </c>
      <c r="C17" s="4">
        <v>2787723.34</v>
      </c>
      <c r="D17" s="4">
        <f t="shared" si="4"/>
        <v>4526122.34</v>
      </c>
      <c r="E17" s="4">
        <v>3290248.08</v>
      </c>
      <c r="F17" s="4">
        <v>2947325.17</v>
      </c>
      <c r="G17" s="4">
        <f t="shared" si="5"/>
        <v>1235874.2599999998</v>
      </c>
    </row>
    <row r="18" spans="1:7" x14ac:dyDescent="0.2">
      <c r="A18" s="15" t="s">
        <v>22</v>
      </c>
      <c r="B18" s="4">
        <v>3145014</v>
      </c>
      <c r="C18" s="4">
        <v>116307.33</v>
      </c>
      <c r="D18" s="4">
        <f t="shared" si="4"/>
        <v>3261321.33</v>
      </c>
      <c r="E18" s="4">
        <v>2347218.63</v>
      </c>
      <c r="F18" s="4">
        <v>1880674</v>
      </c>
      <c r="G18" s="4">
        <f t="shared" si="5"/>
        <v>914102.70000000019</v>
      </c>
    </row>
    <row r="19" spans="1:7" x14ac:dyDescent="0.2">
      <c r="A19" s="15" t="s">
        <v>23</v>
      </c>
      <c r="B19" s="4">
        <v>889567</v>
      </c>
      <c r="C19" s="4">
        <v>297526.46000000002</v>
      </c>
      <c r="D19" s="4">
        <f t="shared" si="4"/>
        <v>1187093.46</v>
      </c>
      <c r="E19" s="4">
        <v>403244.79</v>
      </c>
      <c r="F19" s="4">
        <v>357391.8</v>
      </c>
      <c r="G19" s="4">
        <f t="shared" si="5"/>
        <v>783848.66999999993</v>
      </c>
    </row>
    <row r="20" spans="1:7" x14ac:dyDescent="0.2">
      <c r="A20" s="15" t="s">
        <v>24</v>
      </c>
      <c r="B20" s="4">
        <v>4363491</v>
      </c>
      <c r="C20" s="4">
        <v>11564424.52</v>
      </c>
      <c r="D20" s="4">
        <f t="shared" si="4"/>
        <v>15927915.52</v>
      </c>
      <c r="E20" s="4">
        <v>11566611.26</v>
      </c>
      <c r="F20" s="4">
        <v>8293911.8499999996</v>
      </c>
      <c r="G20" s="4">
        <f t="shared" si="5"/>
        <v>4361304.26</v>
      </c>
    </row>
    <row r="21" spans="1:7" x14ac:dyDescent="0.2">
      <c r="A21" s="15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5" t="s">
        <v>26</v>
      </c>
      <c r="B22" s="4">
        <v>1067296</v>
      </c>
      <c r="C22" s="4">
        <v>182306.17</v>
      </c>
      <c r="D22" s="4">
        <f t="shared" si="4"/>
        <v>1249602.17</v>
      </c>
      <c r="E22" s="4">
        <v>730059.27</v>
      </c>
      <c r="F22" s="4">
        <v>681846.32</v>
      </c>
      <c r="G22" s="4">
        <f t="shared" si="5"/>
        <v>519542.89999999991</v>
      </c>
    </row>
    <row r="23" spans="1:7" x14ac:dyDescent="0.2">
      <c r="A23" s="9" t="s">
        <v>27</v>
      </c>
      <c r="B23" s="11">
        <f>SUM(B24:B32)</f>
        <v>49063616</v>
      </c>
      <c r="C23" s="11">
        <f t="shared" ref="C23:G23" si="6">SUM(C24:C32)</f>
        <v>19033739</v>
      </c>
      <c r="D23" s="11">
        <f t="shared" si="6"/>
        <v>68097355</v>
      </c>
      <c r="E23" s="11">
        <f t="shared" si="6"/>
        <v>50631001.25</v>
      </c>
      <c r="F23" s="11">
        <f t="shared" si="6"/>
        <v>45302310.280000001</v>
      </c>
      <c r="G23" s="11">
        <f t="shared" si="6"/>
        <v>17466353.75</v>
      </c>
    </row>
    <row r="24" spans="1:7" x14ac:dyDescent="0.2">
      <c r="A24" s="15" t="s">
        <v>28</v>
      </c>
      <c r="B24" s="4">
        <v>10381997</v>
      </c>
      <c r="C24" s="4">
        <v>-117160.83</v>
      </c>
      <c r="D24" s="4">
        <f t="shared" si="4"/>
        <v>10264836.17</v>
      </c>
      <c r="E24" s="4">
        <v>6454103.3200000003</v>
      </c>
      <c r="F24" s="4">
        <v>6266891.5800000001</v>
      </c>
      <c r="G24" s="4">
        <f t="shared" si="5"/>
        <v>3810732.8499999996</v>
      </c>
    </row>
    <row r="25" spans="1:7" x14ac:dyDescent="0.2">
      <c r="A25" s="15" t="s">
        <v>29</v>
      </c>
      <c r="B25" s="4">
        <v>5343906</v>
      </c>
      <c r="C25" s="4">
        <v>1971958.14</v>
      </c>
      <c r="D25" s="4">
        <f t="shared" si="4"/>
        <v>7315864.1399999997</v>
      </c>
      <c r="E25" s="4">
        <v>5710398.4199999999</v>
      </c>
      <c r="F25" s="4">
        <v>5079592.74</v>
      </c>
      <c r="G25" s="4">
        <f t="shared" si="5"/>
        <v>1605465.7199999997</v>
      </c>
    </row>
    <row r="26" spans="1:7" x14ac:dyDescent="0.2">
      <c r="A26" s="15" t="s">
        <v>30</v>
      </c>
      <c r="B26" s="4">
        <v>11765800</v>
      </c>
      <c r="C26" s="4">
        <v>3904031.81</v>
      </c>
      <c r="D26" s="4">
        <f t="shared" si="4"/>
        <v>15669831.810000001</v>
      </c>
      <c r="E26" s="4">
        <v>11397148.58</v>
      </c>
      <c r="F26" s="4">
        <v>10799656.24</v>
      </c>
      <c r="G26" s="4">
        <f t="shared" si="5"/>
        <v>4272683.2300000004</v>
      </c>
    </row>
    <row r="27" spans="1:7" x14ac:dyDescent="0.2">
      <c r="A27" s="15" t="s">
        <v>31</v>
      </c>
      <c r="B27" s="4">
        <v>798430</v>
      </c>
      <c r="C27" s="4">
        <v>118093.19</v>
      </c>
      <c r="D27" s="4">
        <f t="shared" si="4"/>
        <v>916523.19</v>
      </c>
      <c r="E27" s="4">
        <v>547825.48</v>
      </c>
      <c r="F27" s="4">
        <v>518663.33</v>
      </c>
      <c r="G27" s="4">
        <f t="shared" si="5"/>
        <v>368697.70999999996</v>
      </c>
    </row>
    <row r="28" spans="1:7" x14ac:dyDescent="0.2">
      <c r="A28" s="15" t="s">
        <v>32</v>
      </c>
      <c r="B28" s="4">
        <v>4708573</v>
      </c>
      <c r="C28" s="4">
        <v>503875.8</v>
      </c>
      <c r="D28" s="4">
        <f t="shared" si="4"/>
        <v>5212448.8</v>
      </c>
      <c r="E28" s="4">
        <v>3654621.96</v>
      </c>
      <c r="F28" s="4">
        <v>3017141.81</v>
      </c>
      <c r="G28" s="4">
        <f t="shared" si="5"/>
        <v>1557826.8399999999</v>
      </c>
    </row>
    <row r="29" spans="1:7" x14ac:dyDescent="0.2">
      <c r="A29" s="15" t="s">
        <v>33</v>
      </c>
      <c r="B29" s="4">
        <v>4323946</v>
      </c>
      <c r="C29" s="4">
        <v>830030.17</v>
      </c>
      <c r="D29" s="4">
        <f t="shared" si="4"/>
        <v>5153976.17</v>
      </c>
      <c r="E29" s="4">
        <v>3143649.14</v>
      </c>
      <c r="F29" s="4">
        <v>2544678.0099999998</v>
      </c>
      <c r="G29" s="4">
        <f t="shared" si="5"/>
        <v>2010327.0299999998</v>
      </c>
    </row>
    <row r="30" spans="1:7" x14ac:dyDescent="0.2">
      <c r="A30" s="15" t="s">
        <v>34</v>
      </c>
      <c r="B30" s="4">
        <v>5318868</v>
      </c>
      <c r="C30" s="4">
        <v>9379970.75</v>
      </c>
      <c r="D30" s="4">
        <f t="shared" si="4"/>
        <v>14698838.75</v>
      </c>
      <c r="E30" s="4">
        <v>12780112.15</v>
      </c>
      <c r="F30" s="4">
        <v>10529402.279999999</v>
      </c>
      <c r="G30" s="4">
        <f t="shared" si="5"/>
        <v>1918726.5999999996</v>
      </c>
    </row>
    <row r="31" spans="1:7" x14ac:dyDescent="0.2">
      <c r="A31" s="15" t="s">
        <v>35</v>
      </c>
      <c r="B31" s="4">
        <v>4929592</v>
      </c>
      <c r="C31" s="4">
        <v>840540.29</v>
      </c>
      <c r="D31" s="4">
        <f t="shared" si="4"/>
        <v>5770132.29</v>
      </c>
      <c r="E31" s="4">
        <v>4423000.01</v>
      </c>
      <c r="F31" s="4">
        <v>4026142.1</v>
      </c>
      <c r="G31" s="4">
        <f t="shared" si="5"/>
        <v>1347132.2800000003</v>
      </c>
    </row>
    <row r="32" spans="1:7" x14ac:dyDescent="0.2">
      <c r="A32" s="15" t="s">
        <v>36</v>
      </c>
      <c r="B32" s="4">
        <v>1492504</v>
      </c>
      <c r="C32" s="4">
        <v>1602399.68</v>
      </c>
      <c r="D32" s="4">
        <f t="shared" si="4"/>
        <v>3094903.6799999997</v>
      </c>
      <c r="E32" s="4">
        <v>2520142.19</v>
      </c>
      <c r="F32" s="4">
        <v>2520142.19</v>
      </c>
      <c r="G32" s="4">
        <f t="shared" si="5"/>
        <v>574761.48999999976</v>
      </c>
    </row>
    <row r="33" spans="1:7" x14ac:dyDescent="0.2">
      <c r="A33" s="9" t="s">
        <v>81</v>
      </c>
      <c r="B33" s="11">
        <f>SUM(B34:B42)</f>
        <v>23527408</v>
      </c>
      <c r="C33" s="11">
        <f t="shared" ref="C33:G33" si="7">SUM(C34:C42)</f>
        <v>15505841.640000001</v>
      </c>
      <c r="D33" s="11">
        <f t="shared" si="7"/>
        <v>39033249.640000001</v>
      </c>
      <c r="E33" s="11">
        <f t="shared" si="7"/>
        <v>32579156.370000001</v>
      </c>
      <c r="F33" s="11">
        <f t="shared" si="7"/>
        <v>32527156.370000001</v>
      </c>
      <c r="G33" s="11">
        <f t="shared" si="7"/>
        <v>6454093.2699999996</v>
      </c>
    </row>
    <row r="34" spans="1:7" x14ac:dyDescent="0.2">
      <c r="A34" s="15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5" t="s">
        <v>38</v>
      </c>
      <c r="B35" s="4">
        <v>0</v>
      </c>
      <c r="C35" s="4">
        <v>2000000</v>
      </c>
      <c r="D35" s="4">
        <f t="shared" ref="D35:D37" si="8">+B35+C35</f>
        <v>2000000</v>
      </c>
      <c r="E35" s="4">
        <v>2000000</v>
      </c>
      <c r="F35" s="4">
        <v>2000000</v>
      </c>
      <c r="G35" s="4">
        <f t="shared" ref="G35:G37" si="9">+D35-E35</f>
        <v>0</v>
      </c>
    </row>
    <row r="36" spans="1:7" x14ac:dyDescent="0.2">
      <c r="A36" s="15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5" t="s">
        <v>40</v>
      </c>
      <c r="B37" s="4">
        <v>23527408</v>
      </c>
      <c r="C37" s="4">
        <v>13505841.640000001</v>
      </c>
      <c r="D37" s="4">
        <f t="shared" si="8"/>
        <v>37033249.640000001</v>
      </c>
      <c r="E37" s="4">
        <v>30579156.370000001</v>
      </c>
      <c r="F37" s="4">
        <v>30527156.370000001</v>
      </c>
      <c r="G37" s="4">
        <f t="shared" si="9"/>
        <v>6454093.2699999996</v>
      </c>
    </row>
    <row r="38" spans="1:7" x14ac:dyDescent="0.2">
      <c r="A38" s="1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9" t="s">
        <v>82</v>
      </c>
      <c r="B43" s="11">
        <f>SUM(B44:B52)</f>
        <v>1004700</v>
      </c>
      <c r="C43" s="11">
        <f t="shared" ref="C43:G43" si="10">SUM(C44:C52)</f>
        <v>4235656.92</v>
      </c>
      <c r="D43" s="11">
        <f t="shared" si="10"/>
        <v>5240356.92</v>
      </c>
      <c r="E43" s="11">
        <f t="shared" si="10"/>
        <v>3462505.9099999997</v>
      </c>
      <c r="F43" s="11">
        <f t="shared" si="10"/>
        <v>923444.7</v>
      </c>
      <c r="G43" s="11">
        <f t="shared" si="10"/>
        <v>1777851.0100000002</v>
      </c>
    </row>
    <row r="44" spans="1:7" x14ac:dyDescent="0.2">
      <c r="A44" s="15" t="s">
        <v>46</v>
      </c>
      <c r="B44" s="4">
        <v>450000</v>
      </c>
      <c r="C44" s="4">
        <v>458964.72</v>
      </c>
      <c r="D44" s="4">
        <v>908964.72</v>
      </c>
      <c r="E44" s="4">
        <v>283883.69</v>
      </c>
      <c r="F44" s="4">
        <v>283883.69</v>
      </c>
      <c r="G44" s="4">
        <f t="shared" ref="G44:G49" si="11">+D44-E44</f>
        <v>625081.03</v>
      </c>
    </row>
    <row r="45" spans="1:7" x14ac:dyDescent="0.2">
      <c r="A45" s="15" t="s">
        <v>47</v>
      </c>
      <c r="B45" s="4">
        <v>254700</v>
      </c>
      <c r="C45" s="4">
        <v>382008.32000000001</v>
      </c>
      <c r="D45" s="4">
        <v>636708.31999999995</v>
      </c>
      <c r="E45" s="4">
        <v>110906.19</v>
      </c>
      <c r="F45" s="4">
        <v>78344.990000000005</v>
      </c>
      <c r="G45" s="4">
        <f t="shared" si="11"/>
        <v>525802.12999999989</v>
      </c>
    </row>
    <row r="46" spans="1:7" x14ac:dyDescent="0.2">
      <c r="A46" s="15" t="s">
        <v>48</v>
      </c>
      <c r="B46" s="4">
        <v>150000</v>
      </c>
      <c r="C46" s="4">
        <v>-99456.68</v>
      </c>
      <c r="D46" s="4">
        <v>50543.32</v>
      </c>
      <c r="E46" s="4">
        <v>44736.25</v>
      </c>
      <c r="F46" s="4">
        <v>44736.25</v>
      </c>
      <c r="G46" s="4">
        <f t="shared" si="11"/>
        <v>5807.07</v>
      </c>
    </row>
    <row r="47" spans="1:7" x14ac:dyDescent="0.2">
      <c r="A47" s="15" t="s">
        <v>49</v>
      </c>
      <c r="B47" s="4">
        <v>0</v>
      </c>
      <c r="C47" s="4">
        <v>3000000</v>
      </c>
      <c r="D47" s="4">
        <v>3000000</v>
      </c>
      <c r="E47" s="4">
        <v>2506500.0099999998</v>
      </c>
      <c r="F47" s="4">
        <v>0</v>
      </c>
      <c r="G47" s="4">
        <f t="shared" si="11"/>
        <v>493499.99000000022</v>
      </c>
    </row>
    <row r="48" spans="1:7" x14ac:dyDescent="0.2">
      <c r="A48" s="15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5" t="s">
        <v>51</v>
      </c>
      <c r="B49" s="4">
        <v>150000</v>
      </c>
      <c r="C49" s="4">
        <v>485643.56</v>
      </c>
      <c r="D49" s="4">
        <v>635643.56000000006</v>
      </c>
      <c r="E49" s="4">
        <v>507982.77</v>
      </c>
      <c r="F49" s="4">
        <v>507982.77</v>
      </c>
      <c r="G49" s="4">
        <f t="shared" si="11"/>
        <v>127660.79000000004</v>
      </c>
    </row>
    <row r="50" spans="1:7" x14ac:dyDescent="0.2">
      <c r="A50" s="15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5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5" t="s">
        <v>54</v>
      </c>
      <c r="B52" s="4">
        <v>0</v>
      </c>
      <c r="C52" s="4">
        <v>8497</v>
      </c>
      <c r="D52" s="4">
        <v>8497</v>
      </c>
      <c r="E52" s="4">
        <v>8497</v>
      </c>
      <c r="F52" s="4">
        <v>8497</v>
      </c>
      <c r="G52" s="4">
        <f t="shared" ref="G52" si="12">+D52-E52</f>
        <v>0</v>
      </c>
    </row>
    <row r="53" spans="1:7" x14ac:dyDescent="0.2">
      <c r="A53" s="9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">
      <c r="A54" s="15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5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5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9" t="s">
        <v>78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">
      <c r="A58" s="15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5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5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5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5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5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5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9" t="s">
        <v>79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">
      <c r="A66" s="15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5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5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9" t="s">
        <v>69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">
      <c r="A70" s="15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5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5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5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5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5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6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17" t="s">
        <v>77</v>
      </c>
      <c r="B77" s="5">
        <f>+B69+B65+B57+B53+B43+B33+B23+B13+B5</f>
        <v>148240169</v>
      </c>
      <c r="C77" s="5">
        <f t="shared" ref="C77:G77" si="13">+C69+C65+C57+C53+C43+C33+C23+C13+C5</f>
        <v>54513276.230000004</v>
      </c>
      <c r="D77" s="5">
        <f t="shared" si="13"/>
        <v>202753445.23000002</v>
      </c>
      <c r="E77" s="5">
        <f t="shared" si="13"/>
        <v>150894235.91999999</v>
      </c>
      <c r="F77" s="5">
        <f t="shared" si="13"/>
        <v>138776648.01999998</v>
      </c>
      <c r="G77" s="5">
        <f t="shared" si="13"/>
        <v>51859209.310000002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8740157480314965" right="0.19685039370078741" top="0.98425196850393704" bottom="0.98425196850393704" header="0.31496062992125984" footer="0.31496062992125984"/>
  <pageSetup scale="61" orientation="portrait" r:id="rId1"/>
  <ignoredErrors>
    <ignoredError sqref="B5:G5 B77:G77 C52:F52 B49:F49 B37:C37 C35 B23:C23 B13:C13 B6:C6 E6:F6 B7:C11 E7:F10 B14:C20 E14:F15 B22:C22 E22:F22 B33:C33 B24:C32 E24:F32 E35:F35 E37:F37 B44:F46 E23:F23 E33:G33 D33 D6:D11 D37 D35 D24:D32 D22 D14:D20 G6:G11 G14:G20 G22 G24:G32 G35 G44:G47 E13:F13 D12:G12 E17:F20 G37 C47:E47 G49 G52" unlockedFormula="1"/>
    <ignoredError sqref="D23 G23 D13 G13" formula="1" unlockedFormula="1"/>
    <ignoredError sqref="B43:G43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0c865bf4-0f22-4e4d-b041-7b0c1657e5a8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COG!OLE_LINK1</vt:lpstr>
      <vt:lpstr>COG!OLE_LINK2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2023-10-23T22:41:19Z</cp:lastPrinted>
  <dcterms:created xsi:type="dcterms:W3CDTF">2014-02-10T03:37:14Z</dcterms:created>
  <dcterms:modified xsi:type="dcterms:W3CDTF">2023-10-27T21:44:29Z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