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CUENTA PUBLICA 1ER TRIMESTRE 2025\2do Trimestre 2025\"/>
    </mc:Choice>
  </mc:AlternateContent>
  <bookViews>
    <workbookView xWindow="0" yWindow="0" windowWidth="17280" windowHeight="909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externalReferences>
    <externalReference r:id="rId9"/>
  </externalReferences>
  <definedNames>
    <definedName name="_xlnm._FilterDatabase" localSheetId="1" hidden="1">ACT!$A$93:$C$212</definedName>
    <definedName name="_xlnm.Print_Area" localSheetId="1">ACT!$A$1:$E$223</definedName>
    <definedName name="_xlnm.Print_Area" localSheetId="4">EFE!$A$1:$E$149</definedName>
    <definedName name="_xlnm.Print_Area" localSheetId="2">ESF!$A$1:$J$182</definedName>
    <definedName name="_xlnm.Print_Area" localSheetId="0">'Notas a los Edos Financieros'!$A$1:$E$54</definedName>
    <definedName name="_xlnm.Print_Area" localSheetId="3">VHP!$A$1:$F$40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5" l="1"/>
  <c r="C32" i="5"/>
  <c r="C31" i="5"/>
  <c r="C30" i="5"/>
  <c r="C29" i="5" s="1"/>
  <c r="C44" i="5" s="1"/>
  <c r="C15" i="4"/>
  <c r="E77" i="2"/>
  <c r="D77" i="2"/>
  <c r="E76" i="2"/>
  <c r="D76" i="2"/>
  <c r="E70" i="2"/>
  <c r="D70" i="2"/>
  <c r="E68" i="2"/>
  <c r="D68" i="2"/>
  <c r="E67" i="2"/>
  <c r="D67" i="2"/>
  <c r="E66" i="2"/>
  <c r="D66" i="2"/>
  <c r="E65" i="2"/>
  <c r="D65" i="2"/>
  <c r="E64" i="2"/>
  <c r="D64" i="2"/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<sst xmlns="http://schemas.openxmlformats.org/spreadsheetml/2006/main" count="838" uniqueCount="591">
  <si>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</si>
  <si>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</si>
  <si>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</si>
  <si>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</si>
  <si>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</si>
  <si>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</si>
  <si>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</si>
  <si>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</si>
  <si>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</si>
  <si>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</si>
  <si>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</si>
  <si>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</si>
  <si>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</si>
  <si>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</si>
  <si>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</si>
  <si>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</si>
  <si>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</si>
  <si>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</si>
  <si>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</si>
  <si>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</si>
  <si>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</si>
  <si>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</si>
  <si>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</si>
  <si>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</si>
  <si>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</si>
  <si>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</si>
  <si>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</si>
  <si>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</si>
  <si>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</si>
  <si>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</si>
  <si>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</si>
  <si>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</si>
  <si>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</si>
  <si>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</si>
  <si>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</si>
  <si>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</si>
  <si>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</si>
  <si>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</si>
  <si>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</si>
  <si>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</si>
  <si>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</si>
  <si>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</si>
  <si>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</si>
  <si>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</si>
  <si>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</si>
  <si>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</si>
  <si>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</si>
  <si>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</si>
  <si>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</si>
  <si>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</si>
  <si>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</si>
  <si>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</si>
  <si>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</si>
  <si>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</si>
  <si>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</si>
  <si>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</si>
  <si>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</si>
  <si>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</si>
  <si>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</si>
  <si>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</si>
  <si>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</si>
  <si>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</si>
  <si>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</si>
  <si>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</si>
  <si>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</si>
  <si>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</si>
  <si>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</si>
  <si>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</si>
  <si>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</si>
  <si>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</si>
  <si>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</si>
  <si>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</si>
  <si>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</si>
  <si>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</si>
  <si>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</si>
  <si>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</si>
  <si>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</si>
  <si>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</si>
  <si>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</si>
  <si>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</si>
  <si>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</si>
  <si>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</si>
  <si>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</si>
  <si>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</si>
  <si>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</si>
  <si>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</si>
  <si>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</si>
  <si>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</si>
  <si>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</si>
  <si>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</si>
  <si>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</si>
  <si>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</si>
  <si>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</si>
  <si>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</si>
  <si>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</si>
  <si>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</si>
  <si>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</si>
  <si>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</si>
  <si>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</si>
  <si>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</si>
  <si>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</si>
  <si>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</si>
  <si>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</si>
  <si>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</si>
  <si>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</si>
  <si>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</si>
  <si>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</si>
  <si>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</si>
  <si>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</si>
  <si>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</si>
  <si>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</si>
  <si>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</si>
  <si>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</si>
  <si>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</si>
  <si>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</si>
  <si>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</si>
  <si>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</si>
  <si>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</si>
  <si>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</si>
  <si>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</si>
  <si>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</si>
  <si>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</si>
  <si>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</si>
  <si>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</si>
  <si>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</si>
  <si>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</si>
  <si>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</si>
  <si>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</si>
  <si>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</si>
  <si>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</si>
  <si>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</si>
  <si>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</si>
  <si>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</si>
  <si>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</si>
  <si>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</si>
  <si>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</si>
  <si>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</si>
  <si>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</si>
  <si>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</si>
  <si>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</si>
  <si>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</si>
  <si>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</si>
  <si>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</si>
  <si>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</si>
  <si>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</si>
  <si>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</si>
  <si>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</si>
  <si>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</si>
  <si>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</si>
  <si>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</si>
  <si>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</si>
  <si>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</si>
  <si>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</si>
  <si>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</si>
  <si>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</si>
  <si>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</si>
  <si>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</si>
  <si>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</si>
  <si>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</si>
  <si>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</si>
  <si>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</si>
  <si>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</si>
  <si>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</si>
  <si>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</si>
  <si>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</si>
  <si>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</si>
  <si>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</si>
  <si>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</si>
  <si>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</si>
  <si>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</si>
  <si>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</si>
  <si>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</si>
  <si>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</si>
  <si>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</si>
  <si>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</si>
  <si>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</si>
  <si>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</si>
  <si>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</si>
  <si>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</si>
  <si>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</si>
  <si>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</si>
  <si>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</si>
  <si>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</si>
  <si>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</si>
  <si>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</si>
  <si>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</si>
  <si>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</si>
  <si>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</si>
  <si>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</si>
  <si>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</si>
  <si>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</si>
  <si>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</si>
  <si>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</si>
  <si>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</si>
  <si>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</si>
  <si>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</si>
  <si>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</si>
  <si>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</si>
  <si>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</si>
  <si>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</si>
  <si>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</si>
  <si>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</si>
  <si>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</si>
  <si>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</si>
  <si>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</si>
  <si>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</si>
  <si>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</si>
  <si>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</si>
  <si>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</si>
  <si>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</si>
  <si>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</si>
  <si>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</si>
  <si>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</si>
  <si>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</si>
  <si>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</si>
  <si>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</si>
  <si>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</si>
  <si>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</si>
  <si>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</si>
  <si>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</si>
  <si>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</si>
  <si>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</si>
  <si>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</si>
  <si>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</si>
  <si>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</si>
  <si>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</si>
  <si>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</si>
  <si>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</si>
  <si>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</si>
  <si>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</si>
  <si>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</si>
  <si>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</si>
  <si>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</si>
  <si>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</si>
  <si>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</si>
  <si>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</si>
  <si>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</si>
  <si>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</si>
  <si>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</si>
  <si>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</si>
  <si>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</si>
  <si>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</si>
  <si>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</si>
  <si>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</si>
  <si>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</si>
  <si>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</si>
  <si>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</si>
  <si>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</si>
  <si>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</si>
  <si>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</si>
  <si>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</si>
  <si>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</si>
  <si>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</si>
  <si>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</si>
  <si>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</si>
  <si>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</si>
  <si>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</si>
  <si>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</si>
  <si>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</si>
  <si>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</si>
  <si>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</si>
  <si>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</si>
  <si>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</si>
  <si>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</si>
  <si>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</si>
  <si>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</si>
  <si>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</si>
  <si>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</si>
  <si>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</si>
  <si>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</si>
  <si>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</si>
  <si>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</si>
  <si>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</si>
  <si>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</si>
  <si>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</si>
  <si>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</si>
  <si>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</si>
  <si>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</si>
  <si>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</si>
  <si>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</si>
  <si>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</si>
  <si>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</si>
  <si>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</si>
  <si>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</si>
  <si>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</si>
  <si>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</si>
  <si>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</si>
  <si>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</si>
  <si>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</si>
  <si>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</si>
  <si>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</si>
  <si>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</si>
  <si>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</si>
  <si>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</si>
  <si>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</si>
  <si>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</si>
  <si>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</si>
  <si>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</si>
  <si>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</si>
  <si>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</si>
  <si>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</si>
  <si>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</si>
  <si>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</si>
  <si>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</si>
  <si>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</si>
  <si>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</si>
  <si>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</si>
  <si>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</si>
  <si>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</si>
  <si>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</si>
  <si>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</si>
  <si>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</si>
  <si>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</si>
  <si>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</si>
  <si>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</si>
  <si>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</si>
  <si>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</si>
  <si>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</si>
  <si>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</si>
  <si>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</si>
  <si>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</si>
  <si>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</si>
  <si>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</si>
  <si>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</si>
  <si>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</si>
  <si>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</si>
  <si>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</si>
  <si>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</si>
  <si>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</si>
  <si>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</si>
  <si>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</si>
  <si>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</si>
  <si>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</si>
  <si>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</si>
  <si>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</si>
  <si>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</si>
  <si>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</si>
  <si>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</si>
  <si>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</si>
  <si>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</si>
  <si>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</si>
  <si>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</si>
  <si>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</si>
  <si>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</si>
  <si>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</si>
  <si>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</si>
  <si>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</si>
  <si>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</si>
  <si>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</si>
  <si>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</si>
  <si>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</si>
  <si>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</si>
  <si>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</si>
  <si>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</si>
  <si>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</si>
  <si>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</si>
  <si>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</si>
  <si>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</si>
  <si>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</si>
  <si>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</si>
  <si>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</si>
  <si>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</si>
  <si>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</si>
  <si>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</si>
  <si>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</si>
  <si>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</si>
  <si>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</si>
  <si>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</si>
  <si>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</si>
  <si>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</si>
  <si>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</si>
  <si>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</si>
  <si>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</si>
  <si>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</si>
  <si>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</si>
  <si>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</si>
  <si>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</si>
  <si>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</si>
  <si>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</si>
  <si>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</si>
  <si>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</si>
  <si>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</si>
  <si>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</si>
  <si>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</si>
  <si>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</si>
  <si>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</si>
  <si>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</si>
  <si>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</si>
  <si>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</si>
  <si>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</si>
  <si>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</si>
  <si>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</si>
  <si>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</si>
  <si>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</si>
  <si>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</si>
  <si>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</si>
  <si>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</si>
  <si>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</si>
  <si>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</si>
  <si>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</si>
  <si>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</si>
  <si>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</si>
  <si>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</si>
  <si>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</si>
  <si>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</si>
  <si>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</si>
  <si>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</si>
  <si>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</si>
  <si>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</si>
  <si>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</si>
  <si>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</si>
  <si>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</si>
  <si>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</si>
  <si>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</si>
  <si>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</si>
  <si>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</si>
  <si>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</si>
  <si>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</si>
  <si>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</si>
  <si>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</si>
  <si>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</si>
  <si>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</si>
  <si>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</si>
  <si>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</si>
  <si>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</si>
  <si>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</si>
  <si>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</si>
  <si>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</si>
  <si>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</si>
  <si>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</si>
  <si>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</si>
  <si>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</si>
  <si>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</si>
  <si>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</si>
  <si>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</si>
  <si>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</si>
  <si>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</si>
  <si>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</si>
  <si>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</si>
  <si>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</si>
  <si>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</si>
  <si>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</si>
  <si>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</si>
  <si>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</si>
  <si>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</si>
  <si>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</si>
  <si>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</si>
  <si>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</si>
  <si>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</si>
  <si>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</si>
  <si>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</si>
  <si>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</si>
  <si>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</si>
  <si>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</si>
  <si>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</si>
  <si>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</si>
  <si>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</si>
  <si>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</si>
  <si>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</si>
  <si>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</si>
  <si>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</si>
  <si>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</si>
  <si>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</si>
  <si>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</si>
  <si>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</si>
  <si>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</si>
  <si>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</si>
  <si>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</si>
  <si>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</si>
  <si>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</si>
  <si>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</si>
  <si>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</si>
  <si>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</si>
  <si>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</si>
  <si>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</si>
  <si>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</si>
  <si>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</si>
  <si>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</si>
  <si>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</si>
  <si>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</si>
  <si>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</si>
  <si>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</si>
  <si>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</si>
  <si>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</si>
  <si>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</si>
  <si>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</si>
  <si>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</si>
  <si>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</si>
  <si>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</si>
  <si>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</si>
  <si>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</si>
  <si>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</si>
  <si>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</si>
  <si>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</si>
  <si>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</si>
  <si>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</si>
  <si>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</si>
  <si>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</si>
  <si>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</si>
  <si>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</si>
  <si>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</si>
  <si>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</si>
  <si>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</si>
  <si>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</si>
  <si>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</si>
  <si>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</si>
  <si>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</si>
  <si>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</si>
  <si>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</si>
  <si>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</si>
  <si>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</si>
  <si>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</si>
  <si>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</si>
  <si>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</si>
  <si>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</si>
  <si>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</si>
  <si>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</si>
  <si>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</si>
  <si>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</si>
  <si>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</si>
  <si>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</si>
  <si>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</si>
  <si>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</si>
  <si>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</si>
  <si>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</si>
  <si>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</si>
  <si>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</si>
  <si>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</si>
  <si>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</si>
  <si>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</si>
  <si>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</si>
  <si>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</si>
  <si>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</si>
  <si>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</si>
  <si>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</si>
  <si>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</si>
  <si>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</si>
  <si>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</si>
  <si>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</si>
  <si>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</si>
  <si>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</si>
  <si>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</si>
  <si>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</si>
  <si>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</si>
  <si>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</si>
  <si>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</si>
  <si>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</si>
  <si>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</si>
  <si>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</si>
  <si>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</si>
  <si>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</si>
  <si>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</si>
  <si>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</si>
  <si>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</si>
  <si>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</si>
  <si>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</si>
  <si>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</si>
  <si>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</si>
  <si>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</si>
  <si>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</si>
  <si>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</si>
  <si>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</si>
  <si>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</si>
  <si>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</si>
  <si>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</si>
  <si>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</si>
  <si>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</si>
  <si>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</si>
  <si>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</si>
  <si>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</si>
  <si>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</si>
  <si>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</si>
  <si>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</si>
  <si>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</si>
  <si>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</si>
  <si>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</si>
  <si>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</si>
  <si>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</si>
  <si>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</si>
  <si>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</si>
  <si>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</si>
  <si>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</si>
  <si>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</si>
  <si>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</si>
  <si>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</si>
  <si>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</si>
  <si>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</si>
  <si>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</si>
  <si>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Comisión Municipal de Cultura Física y Deporte de León, Guanajuato</t>
  </si>
  <si>
    <t>Trimestral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</si>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</sst>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7" fillId="0" borderId="0" xfId="0" applyFont="1" applyAlignment="1">
      <alignment wrapText="1"/>
    </xf>
    <xf numFmtId="43" fontId="0" fillId="0" borderId="0" xfId="1" applyFont="1"/>
    <xf numFmtId="0" fontId="0" fillId="0" borderId="28" xfId="0" applyBorder="1"/>
    <xf numFmtId="4" fontId="6" fillId="0" borderId="0" xfId="0" applyNumberFormat="1" applyFont="1" applyFill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49</xdr:row>
          <xdr:rowOff>152400</xdr:rowOff>
        </xdr:from>
        <xdr:to>
          <xdr:col>4</xdr:col>
          <xdr:colOff>9525</xdr:colOff>
          <xdr:row>53</xdr:row>
          <xdr:rowOff>114300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218</xdr:row>
          <xdr:rowOff>19050</xdr:rowOff>
        </xdr:from>
        <xdr:to>
          <xdr:col>4</xdr:col>
          <xdr:colOff>314325</xdr:colOff>
          <xdr:row>221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177</xdr:row>
          <xdr:rowOff>95250</xdr:rowOff>
        </xdr:from>
        <xdr:to>
          <xdr:col>4</xdr:col>
          <xdr:colOff>466725</xdr:colOff>
          <xdr:row>181</xdr:row>
          <xdr:rowOff>57150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34</xdr:row>
          <xdr:rowOff>133350</xdr:rowOff>
        </xdr:from>
        <xdr:to>
          <xdr:col>4</xdr:col>
          <xdr:colOff>1095375</xdr:colOff>
          <xdr:row>38</xdr:row>
          <xdr:rowOff>95250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143</xdr:row>
          <xdr:rowOff>171450</xdr:rowOff>
        </xdr:from>
        <xdr:to>
          <xdr:col>4</xdr:col>
          <xdr:colOff>628650</xdr:colOff>
          <xdr:row>147</xdr:row>
          <xdr:rowOff>133350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19050</xdr:rowOff>
    </xdr:from>
    <xdr:to>
      <xdr:col>3</xdr:col>
      <xdr:colOff>685802</xdr:colOff>
      <xdr:row>32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A24BEE-C00B-4303-98D8-F96A5FB5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6353177" cy="82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3</xdr:col>
      <xdr:colOff>685802</xdr:colOff>
      <xdr:row>51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4FCBF2-946F-4D81-AB4E-DD7D70E1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3625"/>
          <a:ext cx="6353177" cy="82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65</xdr:row>
      <xdr:rowOff>38100</xdr:rowOff>
    </xdr:from>
    <xdr:to>
      <xdr:col>8</xdr:col>
      <xdr:colOff>247641</xdr:colOff>
      <xdr:row>72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4C4EF2-C23E-4DC7-8B38-FE974A98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753475"/>
          <a:ext cx="10734666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IOVANA\CUENTA%20PUBLICA\2025\2DO%20TRIMESTRE%20CTA%20P&#218;BLICA\PT%2002%200319_NDM_CodigoSujeto_CodigoEntidad_CodigoPeriodo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ACT"/>
      <sheetName val="ESF OPERGOB"/>
      <sheetName val="EA"/>
      <sheetName val="VHP"/>
      <sheetName val="IMAGEN ARCHIVO WORD"/>
      <sheetName val="ingresos"/>
      <sheetName val="BALANZA ACUM A JUN 25"/>
      <sheetName val="EFE"/>
      <sheetName val="ARMADO DE EFE"/>
      <sheetName val="Conciliacion_Ig"/>
      <sheetName val="Conciliacion_Eg"/>
      <sheetName val="Memoria"/>
    </sheetNames>
    <sheetDataSet>
      <sheetData sheetId="0"/>
      <sheetData sheetId="1"/>
      <sheetData sheetId="2"/>
      <sheetData sheetId="3"/>
      <sheetData sheetId="4">
        <row r="66">
          <cell r="B66">
            <v>7700702.5499999998</v>
          </cell>
        </row>
      </sheetData>
      <sheetData sheetId="5"/>
      <sheetData sheetId="6"/>
      <sheetData sheetId="7"/>
      <sheetData sheetId="8">
        <row r="339">
          <cell r="E339">
            <v>1596919.56</v>
          </cell>
          <cell r="F339">
            <v>25292526.899999999</v>
          </cell>
        </row>
        <row r="340">
          <cell r="J340">
            <v>142613.79</v>
          </cell>
          <cell r="K340">
            <v>3523183.29</v>
          </cell>
        </row>
        <row r="348">
          <cell r="E348">
            <v>17802.46</v>
          </cell>
          <cell r="F348">
            <v>288648.46999999997</v>
          </cell>
        </row>
        <row r="350">
          <cell r="E350">
            <v>437623.8</v>
          </cell>
          <cell r="F350">
            <v>3225559.93</v>
          </cell>
        </row>
        <row r="353">
          <cell r="J353">
            <v>639758.41</v>
          </cell>
          <cell r="K353">
            <v>12736073.939999999</v>
          </cell>
        </row>
        <row r="355">
          <cell r="J355">
            <v>359121.10000000003</v>
          </cell>
          <cell r="K355">
            <v>5519061.2700000005</v>
          </cell>
        </row>
        <row r="361">
          <cell r="E361">
            <v>13561.74</v>
          </cell>
          <cell r="F361">
            <v>578195.1</v>
          </cell>
        </row>
        <row r="362">
          <cell r="E362">
            <v>13561.74</v>
          </cell>
          <cell r="F362">
            <v>578195.1</v>
          </cell>
        </row>
      </sheetData>
      <sheetData sheetId="9"/>
      <sheetData sheetId="10">
        <row r="2">
          <cell r="J2">
            <v>337352.8</v>
          </cell>
        </row>
        <row r="3">
          <cell r="J3">
            <v>495328.12</v>
          </cell>
        </row>
        <row r="4">
          <cell r="J4">
            <v>71976.03</v>
          </cell>
        </row>
        <row r="7">
          <cell r="J7">
            <v>24720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package" Target="../embeddings/Documento_de_Microsoft_Word2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package" Target="../embeddings/Documento_de_Microsoft_Word3.doc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package" Target="../embeddings/Documento_de_Microsoft_Word4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I42" sqref="I42"/>
    </sheetView>
  </sheetViews>
  <sheetFormatPr baseColWidth="10" defaultColWidth="14.42578125" defaultRowHeight="15" x14ac:dyDescent="0.25"/>
  <cols>
    <col min="1" max="1" width="14.85546875" customWidth="1"/>
    <col min="2" max="2" width="73.85546875" customWidth="1"/>
    <col min="3" max="26" width="12.85546875" customWidth="1"/>
  </cols>
  <sheetData>
    <row r="1" spans="1:4" x14ac:dyDescent="0.25">
      <c r="A1" s="110" t="s">
        <v>588</v>
      </c>
      <c r="B1" s="111"/>
      <c r="C1" s="66" t="s">
        <v>0</v>
      </c>
      <c r="D1" s="67">
        <v>2025</v>
      </c>
    </row>
    <row r="2" spans="1:4" x14ac:dyDescent="0.25">
      <c r="A2" s="112" t="s">
        <v>1</v>
      </c>
      <c r="B2" s="113"/>
      <c r="C2" s="68" t="s">
        <v>2</v>
      </c>
      <c r="D2" s="69" t="s">
        <v>589</v>
      </c>
    </row>
    <row r="3" spans="1:4" x14ac:dyDescent="0.25">
      <c r="A3" s="112" t="s">
        <v>590</v>
      </c>
      <c r="B3" s="113"/>
      <c r="C3" s="68" t="s">
        <v>3</v>
      </c>
      <c r="D3" s="70">
        <v>2</v>
      </c>
    </row>
    <row r="4" spans="1:4" x14ac:dyDescent="0.25">
      <c r="A4" s="114" t="s">
        <v>4</v>
      </c>
      <c r="B4" s="115"/>
      <c r="C4" s="71"/>
      <c r="D4" s="72"/>
    </row>
    <row r="5" spans="1:4" x14ac:dyDescent="0.25">
      <c r="A5" s="2" t="s">
        <v>5</v>
      </c>
      <c r="B5" s="98" t="s">
        <v>6</v>
      </c>
      <c r="C5" s="1"/>
      <c r="D5" s="1"/>
    </row>
    <row r="6" spans="1:4" x14ac:dyDescent="0.25">
      <c r="A6" s="3"/>
      <c r="B6" s="4"/>
      <c r="C6" s="1"/>
      <c r="D6" s="1"/>
    </row>
    <row r="7" spans="1:4" x14ac:dyDescent="0.25">
      <c r="A7" s="5"/>
      <c r="B7" s="6" t="s">
        <v>7</v>
      </c>
      <c r="C7" s="1"/>
      <c r="D7" s="1"/>
    </row>
    <row r="8" spans="1:4" x14ac:dyDescent="0.25">
      <c r="A8" s="5"/>
      <c r="B8" s="6"/>
      <c r="C8" s="1"/>
      <c r="D8" s="1"/>
    </row>
    <row r="9" spans="1:4" x14ac:dyDescent="0.25">
      <c r="A9" s="5"/>
      <c r="B9" s="7" t="s">
        <v>8</v>
      </c>
      <c r="C9" s="1"/>
      <c r="D9" s="1"/>
    </row>
    <row r="10" spans="1:4" x14ac:dyDescent="0.25">
      <c r="A10" s="8" t="s">
        <v>9</v>
      </c>
      <c r="B10" s="9" t="s">
        <v>10</v>
      </c>
      <c r="C10" s="1"/>
      <c r="D10" s="1"/>
    </row>
    <row r="11" spans="1:4" x14ac:dyDescent="0.25">
      <c r="A11" s="8" t="s">
        <v>11</v>
      </c>
      <c r="B11" s="9" t="s">
        <v>12</v>
      </c>
      <c r="C11" s="1"/>
      <c r="D11" s="1"/>
    </row>
    <row r="12" spans="1:4" x14ac:dyDescent="0.25">
      <c r="A12" s="8" t="s">
        <v>13</v>
      </c>
      <c r="B12" s="9" t="s">
        <v>14</v>
      </c>
      <c r="C12" s="1"/>
      <c r="D12" s="1"/>
    </row>
    <row r="13" spans="1:4" x14ac:dyDescent="0.25">
      <c r="A13" s="8" t="s">
        <v>15</v>
      </c>
      <c r="B13" s="9" t="s">
        <v>16</v>
      </c>
      <c r="C13" s="1"/>
      <c r="D13" s="1"/>
    </row>
    <row r="14" spans="1:4" x14ac:dyDescent="0.25">
      <c r="A14" s="8" t="s">
        <v>17</v>
      </c>
      <c r="B14" s="9" t="s">
        <v>18</v>
      </c>
      <c r="C14" s="1"/>
      <c r="D14" s="1"/>
    </row>
    <row r="15" spans="1:4" x14ac:dyDescent="0.25">
      <c r="A15" s="8" t="s">
        <v>19</v>
      </c>
      <c r="B15" s="9" t="s">
        <v>20</v>
      </c>
      <c r="C15" s="1"/>
      <c r="D15" s="1"/>
    </row>
    <row r="16" spans="1:4" x14ac:dyDescent="0.25">
      <c r="A16" s="8" t="s">
        <v>21</v>
      </c>
      <c r="B16" s="9" t="s">
        <v>22</v>
      </c>
      <c r="C16" s="1"/>
      <c r="D16" s="1"/>
    </row>
    <row r="17" spans="1:2" x14ac:dyDescent="0.25">
      <c r="A17" s="8" t="s">
        <v>23</v>
      </c>
      <c r="B17" s="9" t="s">
        <v>24</v>
      </c>
    </row>
    <row r="18" spans="1:2" x14ac:dyDescent="0.25">
      <c r="A18" s="8" t="s">
        <v>25</v>
      </c>
      <c r="B18" s="9" t="s">
        <v>26</v>
      </c>
    </row>
    <row r="19" spans="1:2" x14ac:dyDescent="0.25">
      <c r="A19" s="8" t="s">
        <v>27</v>
      </c>
      <c r="B19" s="9" t="s">
        <v>28</v>
      </c>
    </row>
    <row r="20" spans="1:2" x14ac:dyDescent="0.25">
      <c r="A20" s="8" t="s">
        <v>29</v>
      </c>
      <c r="B20" s="9" t="s">
        <v>30</v>
      </c>
    </row>
    <row r="21" spans="1:2" x14ac:dyDescent="0.25">
      <c r="A21" s="8" t="s">
        <v>31</v>
      </c>
      <c r="B21" s="9" t="s">
        <v>32</v>
      </c>
    </row>
    <row r="22" spans="1:2" x14ac:dyDescent="0.25">
      <c r="A22" s="8" t="s">
        <v>33</v>
      </c>
      <c r="B22" s="9" t="s">
        <v>34</v>
      </c>
    </row>
    <row r="23" spans="1:2" x14ac:dyDescent="0.25">
      <c r="A23" s="8" t="s">
        <v>35</v>
      </c>
      <c r="B23" s="9" t="s">
        <v>36</v>
      </c>
    </row>
    <row r="24" spans="1:2" x14ac:dyDescent="0.25">
      <c r="A24" s="8" t="s">
        <v>37</v>
      </c>
      <c r="B24" s="9" t="s">
        <v>38</v>
      </c>
    </row>
    <row r="25" spans="1:2" x14ac:dyDescent="0.25">
      <c r="A25" s="8" t="s">
        <v>39</v>
      </c>
      <c r="B25" s="9" t="s">
        <v>40</v>
      </c>
    </row>
    <row r="26" spans="1:2" x14ac:dyDescent="0.25">
      <c r="A26" s="8" t="s">
        <v>41</v>
      </c>
      <c r="B26" s="9" t="s">
        <v>42</v>
      </c>
    </row>
    <row r="27" spans="1:2" x14ac:dyDescent="0.25">
      <c r="A27" s="8" t="s">
        <v>43</v>
      </c>
      <c r="B27" s="9" t="s">
        <v>44</v>
      </c>
    </row>
    <row r="28" spans="1:2" x14ac:dyDescent="0.25">
      <c r="A28" s="8" t="s">
        <v>45</v>
      </c>
      <c r="B28" s="9" t="s">
        <v>46</v>
      </c>
    </row>
    <row r="29" spans="1:2" x14ac:dyDescent="0.25">
      <c r="A29" s="8" t="s">
        <v>47</v>
      </c>
      <c r="B29" s="9" t="s">
        <v>48</v>
      </c>
    </row>
    <row r="30" spans="1:2" x14ac:dyDescent="0.25">
      <c r="A30" s="8" t="s">
        <v>49</v>
      </c>
      <c r="B30" s="9" t="s">
        <v>50</v>
      </c>
    </row>
    <row r="31" spans="1:2" x14ac:dyDescent="0.25">
      <c r="A31" s="8" t="s">
        <v>51</v>
      </c>
      <c r="B31" s="9" t="s">
        <v>52</v>
      </c>
    </row>
    <row r="32" spans="1:2" x14ac:dyDescent="0.25">
      <c r="A32" s="8" t="s">
        <v>53</v>
      </c>
      <c r="B32" s="9" t="s">
        <v>54</v>
      </c>
    </row>
    <row r="33" spans="1:2" x14ac:dyDescent="0.25">
      <c r="B33" s="106"/>
    </row>
    <row r="34" spans="1:2" x14ac:dyDescent="0.25">
      <c r="B34" s="106"/>
    </row>
    <row r="35" spans="1:2" x14ac:dyDescent="0.25">
      <c r="A35" s="8" t="s">
        <v>55</v>
      </c>
      <c r="B35" s="73" t="s">
        <v>56</v>
      </c>
    </row>
    <row r="36" spans="1:2" x14ac:dyDescent="0.25">
      <c r="A36" s="8" t="s">
        <v>57</v>
      </c>
      <c r="B36" s="73" t="s">
        <v>58</v>
      </c>
    </row>
    <row r="37" spans="1:2" x14ac:dyDescent="0.25">
      <c r="A37" s="5"/>
      <c r="B37" s="9"/>
    </row>
    <row r="38" spans="1:2" x14ac:dyDescent="0.25">
      <c r="A38" s="5"/>
      <c r="B38" s="6" t="s">
        <v>59</v>
      </c>
    </row>
    <row r="39" spans="1:2" x14ac:dyDescent="0.25">
      <c r="A39" s="5" t="s">
        <v>60</v>
      </c>
      <c r="B39" s="73" t="s">
        <v>61</v>
      </c>
    </row>
    <row r="40" spans="1:2" x14ac:dyDescent="0.25">
      <c r="A40" s="5"/>
      <c r="B40" s="73" t="s">
        <v>62</v>
      </c>
    </row>
    <row r="41" spans="1:2" x14ac:dyDescent="0.25">
      <c r="A41" s="5"/>
      <c r="B41" s="10" t="s">
        <v>63</v>
      </c>
    </row>
    <row r="42" spans="1:2" x14ac:dyDescent="0.25">
      <c r="A42" s="5"/>
      <c r="B42" s="10" t="s">
        <v>64</v>
      </c>
    </row>
    <row r="43" spans="1:2" x14ac:dyDescent="0.25">
      <c r="A43" s="11"/>
      <c r="B43" s="12"/>
    </row>
    <row r="44" spans="1:2" x14ac:dyDescent="0.25">
      <c r="A44" s="1"/>
      <c r="B44" s="1"/>
    </row>
    <row r="45" spans="1:2" ht="29.25" customHeight="1" x14ac:dyDescent="0.25">
      <c r="A45" s="108" t="s">
        <v>65</v>
      </c>
      <c r="B45" s="109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0" orientation="portrait" r:id="rId1"/>
  <headerFooter>
    <oddHeader>&amp;CNOTAS A LOS ESTADOS FINANCIEROS</oddHeader>
    <oddFooter>&amp;L&amp;F&amp;R&amp;A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4098" r:id="rId4">
          <objectPr defaultSize="0" r:id="rId5">
            <anchor moveWithCells="1" sizeWithCells="1">
              <from>
                <xdr:col>0</xdr:col>
                <xdr:colOff>19050</xdr:colOff>
                <xdr:row>49</xdr:row>
                <xdr:rowOff>152400</xdr:rowOff>
              </from>
              <to>
                <xdr:col>4</xdr:col>
                <xdr:colOff>9525</xdr:colOff>
                <xdr:row>53</xdr:row>
                <xdr:rowOff>114300</xdr:rowOff>
              </to>
            </anchor>
          </objectPr>
        </oleObject>
      </mc:Choice>
      <mc:Fallback>
        <oleObject progId="Word.Document.12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4"/>
  <sheetViews>
    <sheetView workbookViewId="0">
      <selection activeCell="B24" sqref="B24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6" t="str">
        <f>'Notas a los Edos Financieros'!A1</f>
        <v>Comisión Municipal de Cultura Física y Deporte de León, Guanajuato</v>
      </c>
      <c r="B1" s="117"/>
      <c r="C1" s="117"/>
      <c r="D1" s="81" t="s">
        <v>0</v>
      </c>
      <c r="E1" s="75">
        <f>'Notas a los Edos Financieros'!D1</f>
        <v>2025</v>
      </c>
    </row>
    <row r="2" spans="1:5" ht="11.25" customHeight="1" x14ac:dyDescent="0.25">
      <c r="A2" s="116" t="s">
        <v>66</v>
      </c>
      <c r="B2" s="117"/>
      <c r="C2" s="117"/>
      <c r="D2" s="81" t="s">
        <v>2</v>
      </c>
      <c r="E2" s="75" t="str">
        <f>'Notas a los Edos Financieros'!D2</f>
        <v>Trimestral</v>
      </c>
    </row>
    <row r="3" spans="1:5" ht="11.25" customHeight="1" x14ac:dyDescent="0.25">
      <c r="A3" s="116" t="str">
        <f>'Notas a los Edos Financieros'!A3</f>
        <v>Del 01 de Enero al 30 de Junio del 2025</v>
      </c>
      <c r="B3" s="117"/>
      <c r="C3" s="117"/>
      <c r="D3" s="81" t="s">
        <v>3</v>
      </c>
      <c r="E3" s="75">
        <f>'Notas a los Edos Financieros'!D3</f>
        <v>2</v>
      </c>
    </row>
    <row r="4" spans="1:5" x14ac:dyDescent="0.25">
      <c r="A4" s="116" t="s">
        <v>4</v>
      </c>
      <c r="B4" s="117"/>
      <c r="C4" s="117"/>
      <c r="D4" s="82"/>
      <c r="E4" s="82"/>
    </row>
    <row r="5" spans="1:5" x14ac:dyDescent="0.25">
      <c r="A5" s="76" t="s">
        <v>67</v>
      </c>
      <c r="B5" s="77"/>
      <c r="C5" s="77"/>
      <c r="D5" s="83"/>
      <c r="E5" s="77"/>
    </row>
    <row r="6" spans="1:5" x14ac:dyDescent="0.25">
      <c r="A6" s="13"/>
      <c r="B6" s="13"/>
      <c r="C6" s="13"/>
      <c r="D6" s="17"/>
      <c r="E6" s="13"/>
    </row>
    <row r="7" spans="1:5" x14ac:dyDescent="0.25">
      <c r="A7" s="77" t="s">
        <v>68</v>
      </c>
      <c r="B7" s="77"/>
      <c r="C7" s="77"/>
      <c r="D7" s="83"/>
      <c r="E7" s="77"/>
    </row>
    <row r="8" spans="1:5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x14ac:dyDescent="0.25">
      <c r="A9" s="18">
        <v>4000</v>
      </c>
      <c r="B9" s="19" t="s">
        <v>10</v>
      </c>
      <c r="C9" s="20">
        <v>82541479.859999999</v>
      </c>
      <c r="D9" s="21"/>
      <c r="E9" s="13"/>
    </row>
    <row r="10" spans="1:5" x14ac:dyDescent="0.25">
      <c r="A10" s="18">
        <v>4100</v>
      </c>
      <c r="B10" s="19" t="s">
        <v>74</v>
      </c>
      <c r="C10" s="20">
        <v>44047044.119999997</v>
      </c>
      <c r="D10" s="21"/>
      <c r="E10" s="13"/>
    </row>
    <row r="11" spans="1:5" x14ac:dyDescent="0.2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23.25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x14ac:dyDescent="0.2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x14ac:dyDescent="0.2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23.25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x14ac:dyDescent="0.25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23.25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x14ac:dyDescent="0.25">
      <c r="A36" s="18">
        <v>4150</v>
      </c>
      <c r="B36" s="19" t="s">
        <v>100</v>
      </c>
      <c r="C36" s="20">
        <v>0</v>
      </c>
      <c r="D36" s="21" t="str">
        <f t="shared" ref="D36:D38" si="4">IFERROR(C36/$C$36,"")</f>
        <v/>
      </c>
      <c r="E36" s="13"/>
    </row>
    <row r="37" spans="1:5" x14ac:dyDescent="0.25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23.25" x14ac:dyDescent="0.25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x14ac:dyDescent="0.25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23.25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x14ac:dyDescent="0.25">
      <c r="A48" s="18">
        <v>4170</v>
      </c>
      <c r="B48" s="19" t="s">
        <v>111</v>
      </c>
      <c r="C48" s="20">
        <v>44047044.119999997</v>
      </c>
      <c r="D48" s="21">
        <f t="shared" ref="D48:D56" si="6">IFERROR(C48/$C$48,"")</f>
        <v>1</v>
      </c>
      <c r="E48" s="13"/>
    </row>
    <row r="49" spans="1:5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23.25" x14ac:dyDescent="0.25">
      <c r="A51" s="22">
        <v>4173</v>
      </c>
      <c r="B51" s="24" t="s">
        <v>114</v>
      </c>
      <c r="C51" s="23">
        <v>44047044.119999997</v>
      </c>
      <c r="D51" s="21">
        <f t="shared" si="6"/>
        <v>1</v>
      </c>
      <c r="E51" s="13"/>
    </row>
    <row r="52" spans="1:5" ht="23.25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23.25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23.25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23.25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23.25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34.5" x14ac:dyDescent="0.25">
      <c r="A57" s="18">
        <v>4200</v>
      </c>
      <c r="B57" s="25" t="s">
        <v>120</v>
      </c>
      <c r="C57" s="20">
        <v>37301123.009999998</v>
      </c>
      <c r="D57" s="21"/>
      <c r="E57" s="13"/>
    </row>
    <row r="58" spans="1:5" ht="23.25" x14ac:dyDescent="0.25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x14ac:dyDescent="0.25">
      <c r="A64" s="18">
        <v>4220</v>
      </c>
      <c r="B64" s="19" t="s">
        <v>127</v>
      </c>
      <c r="C64" s="20">
        <v>37301123.009999998</v>
      </c>
      <c r="D64" s="21">
        <f t="shared" ref="D64:D68" si="8">IFERROR(C64/$C$64,"")</f>
        <v>1</v>
      </c>
      <c r="E64" s="13"/>
    </row>
    <row r="65" spans="1:5" x14ac:dyDescent="0.25">
      <c r="A65" s="22">
        <v>4221</v>
      </c>
      <c r="B65" s="1" t="s">
        <v>128</v>
      </c>
      <c r="C65" s="23">
        <v>37301123.009999998</v>
      </c>
      <c r="D65" s="21">
        <f t="shared" si="8"/>
        <v>1</v>
      </c>
      <c r="E65" s="13"/>
    </row>
    <row r="66" spans="1:5" x14ac:dyDescent="0.25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5" x14ac:dyDescent="0.25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x14ac:dyDescent="0.25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x14ac:dyDescent="0.25">
      <c r="A69" s="26">
        <v>4300</v>
      </c>
      <c r="B69" s="19" t="s">
        <v>132</v>
      </c>
      <c r="C69" s="20">
        <v>1193312.73</v>
      </c>
      <c r="D69" s="21"/>
      <c r="E69" s="1"/>
    </row>
    <row r="70" spans="1:5" x14ac:dyDescent="0.25">
      <c r="A70" s="26">
        <v>4310</v>
      </c>
      <c r="B70" s="19" t="s">
        <v>133</v>
      </c>
      <c r="C70" s="20">
        <v>1193312.73</v>
      </c>
      <c r="D70" s="21">
        <f t="shared" ref="D70:D72" si="9">IFERROR(C70/$C$70,"")</f>
        <v>1</v>
      </c>
      <c r="E70" s="1"/>
    </row>
    <row r="71" spans="1:5" x14ac:dyDescent="0.25">
      <c r="A71" s="16">
        <v>4311</v>
      </c>
      <c r="B71" s="1" t="s">
        <v>134</v>
      </c>
      <c r="C71" s="23">
        <v>1193312.73</v>
      </c>
      <c r="D71" s="21">
        <f t="shared" si="9"/>
        <v>1</v>
      </c>
      <c r="E71" s="1"/>
    </row>
    <row r="72" spans="1:5" x14ac:dyDescent="0.25">
      <c r="A72" s="16">
        <v>4319</v>
      </c>
      <c r="B72" s="1" t="s">
        <v>135</v>
      </c>
      <c r="C72" s="23">
        <v>0</v>
      </c>
      <c r="D72" s="21">
        <f t="shared" si="9"/>
        <v>0</v>
      </c>
      <c r="E72" s="1"/>
    </row>
    <row r="73" spans="1:5" x14ac:dyDescent="0.25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x14ac:dyDescent="0.25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x14ac:dyDescent="0.25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x14ac:dyDescent="0.25">
      <c r="A83" s="26">
        <v>4390</v>
      </c>
      <c r="B83" s="19" t="s">
        <v>144</v>
      </c>
      <c r="C83" s="20">
        <v>0</v>
      </c>
      <c r="D83" s="21" t="str">
        <f t="shared" ref="D83:D90" si="13">IFERROR(C83/$C$83,"")</f>
        <v/>
      </c>
      <c r="E83" s="1"/>
    </row>
    <row r="84" spans="1:5" x14ac:dyDescent="0.25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5" x14ac:dyDescent="0.25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5" x14ac:dyDescent="0.25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5" x14ac:dyDescent="0.25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5" x14ac:dyDescent="0.25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5" x14ac:dyDescent="0.25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5" x14ac:dyDescent="0.25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5" x14ac:dyDescent="0.25">
      <c r="A91" s="13"/>
      <c r="B91" s="13"/>
      <c r="C91" s="13"/>
      <c r="D91" s="17"/>
      <c r="E91" s="13"/>
    </row>
    <row r="92" spans="1:5" x14ac:dyDescent="0.25">
      <c r="A92" s="77" t="s">
        <v>151</v>
      </c>
      <c r="B92" s="77"/>
      <c r="C92" s="77"/>
      <c r="D92" s="83"/>
      <c r="E92" s="77"/>
    </row>
    <row r="93" spans="1:5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x14ac:dyDescent="0.25">
      <c r="A94" s="26">
        <v>5000</v>
      </c>
      <c r="B94" s="19" t="s">
        <v>12</v>
      </c>
      <c r="C94" s="20">
        <v>74840777.310000002</v>
      </c>
      <c r="D94" s="21"/>
      <c r="E94" s="1"/>
    </row>
    <row r="95" spans="1:5" x14ac:dyDescent="0.25">
      <c r="A95" s="26">
        <v>5100</v>
      </c>
      <c r="B95" s="19" t="s">
        <v>152</v>
      </c>
      <c r="C95" s="20">
        <v>54531533.57</v>
      </c>
      <c r="D95" s="21"/>
      <c r="E95" s="1"/>
    </row>
    <row r="96" spans="1:5" x14ac:dyDescent="0.25">
      <c r="A96" s="26">
        <v>5110</v>
      </c>
      <c r="B96" s="19" t="s">
        <v>153</v>
      </c>
      <c r="C96" s="20">
        <v>31499751.75</v>
      </c>
      <c r="D96" s="21">
        <f t="shared" ref="D96:D102" si="14">IFERROR(C96/$C$96,"")</f>
        <v>1</v>
      </c>
      <c r="E96" s="1"/>
    </row>
    <row r="97" spans="1:5" x14ac:dyDescent="0.25">
      <c r="A97" s="16">
        <v>5111</v>
      </c>
      <c r="B97" s="1" t="s">
        <v>154</v>
      </c>
      <c r="C97" s="23">
        <v>11549369.550000001</v>
      </c>
      <c r="D97" s="21">
        <f t="shared" si="14"/>
        <v>0.36664954192853283</v>
      </c>
      <c r="E97" s="1"/>
    </row>
    <row r="98" spans="1:5" x14ac:dyDescent="0.25">
      <c r="A98" s="16">
        <v>5112</v>
      </c>
      <c r="B98" s="1" t="s">
        <v>155</v>
      </c>
      <c r="C98" s="23">
        <v>3504135.93</v>
      </c>
      <c r="D98" s="21">
        <f t="shared" si="14"/>
        <v>0.11124328717923944</v>
      </c>
      <c r="E98" s="1"/>
    </row>
    <row r="99" spans="1:5" x14ac:dyDescent="0.25">
      <c r="A99" s="16">
        <v>5113</v>
      </c>
      <c r="B99" s="1" t="s">
        <v>156</v>
      </c>
      <c r="C99" s="23">
        <v>3220947.3</v>
      </c>
      <c r="D99" s="21">
        <f t="shared" si="14"/>
        <v>0.10225310108991573</v>
      </c>
      <c r="E99" s="1"/>
    </row>
    <row r="100" spans="1:5" x14ac:dyDescent="0.25">
      <c r="A100" s="16">
        <v>5114</v>
      </c>
      <c r="B100" s="1" t="s">
        <v>157</v>
      </c>
      <c r="C100" s="23">
        <v>4321147.42</v>
      </c>
      <c r="D100" s="21">
        <f t="shared" si="14"/>
        <v>0.13718036428652172</v>
      </c>
      <c r="E100" s="1"/>
    </row>
    <row r="101" spans="1:5" x14ac:dyDescent="0.25">
      <c r="A101" s="16">
        <v>5115</v>
      </c>
      <c r="B101" s="1" t="s">
        <v>158</v>
      </c>
      <c r="C101" s="23">
        <v>8904151.5500000007</v>
      </c>
      <c r="D101" s="21">
        <f t="shared" si="14"/>
        <v>0.2826737055157903</v>
      </c>
      <c r="E101" s="1"/>
    </row>
    <row r="102" spans="1:5" x14ac:dyDescent="0.2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x14ac:dyDescent="0.25">
      <c r="A103" s="26">
        <v>5120</v>
      </c>
      <c r="B103" s="19" t="s">
        <v>160</v>
      </c>
      <c r="C103" s="20">
        <v>6221168.0499999998</v>
      </c>
      <c r="D103" s="21">
        <f t="shared" ref="D103:D112" si="15">IFERROR(C103/$C$103,"")</f>
        <v>1</v>
      </c>
      <c r="E103" s="1"/>
    </row>
    <row r="104" spans="1:5" x14ac:dyDescent="0.25">
      <c r="A104" s="16">
        <v>5121</v>
      </c>
      <c r="B104" s="1" t="s">
        <v>161</v>
      </c>
      <c r="C104" s="23">
        <v>726376.06</v>
      </c>
      <c r="D104" s="21">
        <f t="shared" si="15"/>
        <v>0.1167587909797743</v>
      </c>
      <c r="E104" s="1"/>
    </row>
    <row r="105" spans="1:5" x14ac:dyDescent="0.25">
      <c r="A105" s="16">
        <v>5122</v>
      </c>
      <c r="B105" s="1" t="s">
        <v>162</v>
      </c>
      <c r="C105" s="23">
        <v>57570.29</v>
      </c>
      <c r="D105" s="21">
        <f t="shared" si="15"/>
        <v>9.2539358424821843E-3</v>
      </c>
      <c r="E105" s="1"/>
    </row>
    <row r="106" spans="1:5" x14ac:dyDescent="0.25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x14ac:dyDescent="0.25">
      <c r="A107" s="16">
        <v>5124</v>
      </c>
      <c r="B107" s="1" t="s">
        <v>164</v>
      </c>
      <c r="C107" s="23">
        <v>999265.58</v>
      </c>
      <c r="D107" s="21">
        <f t="shared" si="15"/>
        <v>0.16062346684237214</v>
      </c>
      <c r="E107" s="1"/>
    </row>
    <row r="108" spans="1:5" x14ac:dyDescent="0.25">
      <c r="A108" s="16">
        <v>5125</v>
      </c>
      <c r="B108" s="1" t="s">
        <v>165</v>
      </c>
      <c r="C108" s="23">
        <v>1825326.71</v>
      </c>
      <c r="D108" s="21">
        <f t="shared" si="15"/>
        <v>0.29340578735853312</v>
      </c>
      <c r="E108" s="1"/>
    </row>
    <row r="109" spans="1:5" x14ac:dyDescent="0.25">
      <c r="A109" s="16">
        <v>5126</v>
      </c>
      <c r="B109" s="1" t="s">
        <v>166</v>
      </c>
      <c r="C109" s="23">
        <v>313270.03999999998</v>
      </c>
      <c r="D109" s="21">
        <f t="shared" si="15"/>
        <v>5.0355501970405697E-2</v>
      </c>
      <c r="E109" s="1"/>
    </row>
    <row r="110" spans="1:5" x14ac:dyDescent="0.25">
      <c r="A110" s="16">
        <v>5127</v>
      </c>
      <c r="B110" s="1" t="s">
        <v>167</v>
      </c>
      <c r="C110" s="23">
        <v>1888756.77</v>
      </c>
      <c r="D110" s="21">
        <f t="shared" si="15"/>
        <v>0.30360163152962893</v>
      </c>
      <c r="E110" s="1"/>
    </row>
    <row r="111" spans="1:5" x14ac:dyDescent="0.2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x14ac:dyDescent="0.25">
      <c r="A112" s="16">
        <v>5129</v>
      </c>
      <c r="B112" s="1" t="s">
        <v>169</v>
      </c>
      <c r="C112" s="23">
        <v>410602.6</v>
      </c>
      <c r="D112" s="21">
        <f t="shared" si="15"/>
        <v>6.6000885476803661E-2</v>
      </c>
      <c r="E112" s="1"/>
    </row>
    <row r="113" spans="1:5" x14ac:dyDescent="0.25">
      <c r="A113" s="26">
        <v>5130</v>
      </c>
      <c r="B113" s="19" t="s">
        <v>170</v>
      </c>
      <c r="C113" s="20">
        <v>16810613.77</v>
      </c>
      <c r="D113" s="21">
        <f t="shared" ref="D113:D122" si="16">IFERROR(C113/$C$113,"")</f>
        <v>1</v>
      </c>
      <c r="E113" s="1"/>
    </row>
    <row r="114" spans="1:5" x14ac:dyDescent="0.25">
      <c r="A114" s="16">
        <v>5131</v>
      </c>
      <c r="B114" s="1" t="s">
        <v>171</v>
      </c>
      <c r="C114" s="23">
        <v>4838406.1399999997</v>
      </c>
      <c r="D114" s="21">
        <f t="shared" si="16"/>
        <v>0.28781852978114075</v>
      </c>
      <c r="E114" s="1"/>
    </row>
    <row r="115" spans="1:5" x14ac:dyDescent="0.25">
      <c r="A115" s="16">
        <v>5132</v>
      </c>
      <c r="B115" s="1" t="s">
        <v>172</v>
      </c>
      <c r="C115" s="23">
        <v>908441.95</v>
      </c>
      <c r="D115" s="21">
        <f t="shared" si="16"/>
        <v>5.403978477104706E-2</v>
      </c>
      <c r="E115" s="1"/>
    </row>
    <row r="116" spans="1:5" x14ac:dyDescent="0.25">
      <c r="A116" s="16">
        <v>5133</v>
      </c>
      <c r="B116" s="1" t="s">
        <v>173</v>
      </c>
      <c r="C116" s="23">
        <v>6667616.0499999998</v>
      </c>
      <c r="D116" s="21">
        <f t="shared" si="16"/>
        <v>0.39663132716182797</v>
      </c>
      <c r="E116" s="1"/>
    </row>
    <row r="117" spans="1:5" x14ac:dyDescent="0.25">
      <c r="A117" s="16">
        <v>5134</v>
      </c>
      <c r="B117" s="1" t="s">
        <v>174</v>
      </c>
      <c r="C117" s="23">
        <v>542824.38</v>
      </c>
      <c r="D117" s="21">
        <f t="shared" si="16"/>
        <v>3.2290574718260273E-2</v>
      </c>
      <c r="E117" s="1"/>
    </row>
    <row r="118" spans="1:5" x14ac:dyDescent="0.25">
      <c r="A118" s="16">
        <v>5135</v>
      </c>
      <c r="B118" s="1" t="s">
        <v>175</v>
      </c>
      <c r="C118" s="23">
        <v>1300295.18</v>
      </c>
      <c r="D118" s="21">
        <f t="shared" si="16"/>
        <v>7.7349655270796222E-2</v>
      </c>
      <c r="E118" s="1"/>
    </row>
    <row r="119" spans="1:5" x14ac:dyDescent="0.25">
      <c r="A119" s="16">
        <v>5136</v>
      </c>
      <c r="B119" s="1" t="s">
        <v>176</v>
      </c>
      <c r="C119" s="23">
        <v>958644.06</v>
      </c>
      <c r="D119" s="21">
        <f t="shared" si="16"/>
        <v>5.7026118922010073E-2</v>
      </c>
      <c r="E119" s="1"/>
    </row>
    <row r="120" spans="1:5" x14ac:dyDescent="0.25">
      <c r="A120" s="16">
        <v>5137</v>
      </c>
      <c r="B120" s="1" t="s">
        <v>177</v>
      </c>
      <c r="C120" s="23">
        <v>236649.34</v>
      </c>
      <c r="D120" s="21">
        <f t="shared" si="16"/>
        <v>1.4077376545425206E-2</v>
      </c>
      <c r="E120" s="1"/>
    </row>
    <row r="121" spans="1:5" x14ac:dyDescent="0.25">
      <c r="A121" s="16">
        <v>5138</v>
      </c>
      <c r="B121" s="1" t="s">
        <v>178</v>
      </c>
      <c r="C121" s="23">
        <v>696451.44</v>
      </c>
      <c r="D121" s="21">
        <f t="shared" si="16"/>
        <v>4.1429269004019234E-2</v>
      </c>
      <c r="E121" s="1"/>
    </row>
    <row r="122" spans="1:5" x14ac:dyDescent="0.25">
      <c r="A122" s="16">
        <v>5139</v>
      </c>
      <c r="B122" s="1" t="s">
        <v>179</v>
      </c>
      <c r="C122" s="23">
        <v>661285.23</v>
      </c>
      <c r="D122" s="21">
        <f t="shared" si="16"/>
        <v>3.9337363825473218E-2</v>
      </c>
      <c r="E122" s="1"/>
    </row>
    <row r="123" spans="1:5" x14ac:dyDescent="0.25">
      <c r="A123" s="26">
        <v>5200</v>
      </c>
      <c r="B123" s="19" t="s">
        <v>180</v>
      </c>
      <c r="C123" s="20">
        <v>18698354.949999999</v>
      </c>
      <c r="D123" s="21"/>
      <c r="E123" s="1"/>
    </row>
    <row r="124" spans="1:5" x14ac:dyDescent="0.25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</row>
    <row r="125" spans="1:5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x14ac:dyDescent="0.25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x14ac:dyDescent="0.25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x14ac:dyDescent="0.25">
      <c r="A133" s="26">
        <v>5240</v>
      </c>
      <c r="B133" s="19" t="s">
        <v>189</v>
      </c>
      <c r="C133" s="20">
        <v>18698354.949999999</v>
      </c>
      <c r="D133" s="21">
        <f t="shared" ref="D133:D137" si="20">IFERROR(C133/$C$133,"")</f>
        <v>1</v>
      </c>
      <c r="E133" s="1"/>
    </row>
    <row r="134" spans="1:5" x14ac:dyDescent="0.25">
      <c r="A134" s="16">
        <v>5241</v>
      </c>
      <c r="B134" s="1" t="s">
        <v>190</v>
      </c>
      <c r="C134" s="23">
        <v>12577254.949999999</v>
      </c>
      <c r="D134" s="21">
        <f t="shared" si="20"/>
        <v>0.67263965111540469</v>
      </c>
      <c r="E134" s="1"/>
    </row>
    <row r="135" spans="1:5" x14ac:dyDescent="0.25">
      <c r="A135" s="16">
        <v>5242</v>
      </c>
      <c r="B135" s="1" t="s">
        <v>191</v>
      </c>
      <c r="C135" s="23">
        <v>6121100</v>
      </c>
      <c r="D135" s="21">
        <f t="shared" si="20"/>
        <v>0.32736034888459536</v>
      </c>
      <c r="E135" s="1"/>
    </row>
    <row r="136" spans="1:5" x14ac:dyDescent="0.25">
      <c r="A136" s="16">
        <v>5243</v>
      </c>
      <c r="B136" s="1" t="s">
        <v>192</v>
      </c>
      <c r="C136" s="23">
        <v>0</v>
      </c>
      <c r="D136" s="21">
        <f t="shared" si="20"/>
        <v>0</v>
      </c>
      <c r="E136" s="1"/>
    </row>
    <row r="137" spans="1:5" x14ac:dyDescent="0.25">
      <c r="A137" s="16">
        <v>5244</v>
      </c>
      <c r="B137" s="1" t="s">
        <v>193</v>
      </c>
      <c r="C137" s="23">
        <v>0</v>
      </c>
      <c r="D137" s="21">
        <f t="shared" si="20"/>
        <v>0</v>
      </c>
      <c r="E137" s="1"/>
    </row>
    <row r="138" spans="1:5" x14ac:dyDescent="0.25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x14ac:dyDescent="0.25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x14ac:dyDescent="0.25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x14ac:dyDescent="0.25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x14ac:dyDescent="0.25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x14ac:dyDescent="0.25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x14ac:dyDescent="0.25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x14ac:dyDescent="0.25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x14ac:dyDescent="0.25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x14ac:dyDescent="0.25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x14ac:dyDescent="0.25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x14ac:dyDescent="0.25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x14ac:dyDescent="0.25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x14ac:dyDescent="0.25">
      <c r="A181" s="26">
        <v>5500</v>
      </c>
      <c r="B181" s="19" t="s">
        <v>232</v>
      </c>
      <c r="C181" s="20">
        <v>1610888.79</v>
      </c>
      <c r="D181" s="21"/>
      <c r="E181" s="1"/>
    </row>
    <row r="182" spans="1:5" x14ac:dyDescent="0.25">
      <c r="A182" s="26">
        <v>5510</v>
      </c>
      <c r="B182" s="19" t="s">
        <v>233</v>
      </c>
      <c r="C182" s="20">
        <v>1610481.3</v>
      </c>
      <c r="D182" s="21">
        <f t="shared" ref="D182:D190" si="34">IFERROR(C182/$C$182,"")</f>
        <v>1</v>
      </c>
      <c r="E182" s="1"/>
    </row>
    <row r="183" spans="1:5" x14ac:dyDescent="0.25">
      <c r="A183" s="16">
        <v>5511</v>
      </c>
      <c r="B183" s="1" t="s">
        <v>234</v>
      </c>
      <c r="C183" s="23">
        <v>1596919.56</v>
      </c>
      <c r="D183" s="21">
        <f t="shared" si="34"/>
        <v>0.99157907639163523</v>
      </c>
      <c r="E183" s="1"/>
    </row>
    <row r="184" spans="1:5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x14ac:dyDescent="0.25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</row>
    <row r="186" spans="1:5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</row>
    <row r="187" spans="1:5" x14ac:dyDescent="0.25">
      <c r="A187" s="16">
        <v>5515</v>
      </c>
      <c r="B187" s="1" t="s">
        <v>238</v>
      </c>
      <c r="C187" s="23">
        <v>0</v>
      </c>
      <c r="D187" s="21">
        <f t="shared" si="34"/>
        <v>0</v>
      </c>
      <c r="E187" s="1"/>
    </row>
    <row r="188" spans="1:5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</row>
    <row r="189" spans="1:5" x14ac:dyDescent="0.25">
      <c r="A189" s="16">
        <v>5517</v>
      </c>
      <c r="B189" s="1" t="s">
        <v>240</v>
      </c>
      <c r="C189" s="23">
        <v>13561.74</v>
      </c>
      <c r="D189" s="21">
        <f t="shared" si="34"/>
        <v>8.420923608364779E-3</v>
      </c>
      <c r="E189" s="1"/>
    </row>
    <row r="190" spans="1:5" x14ac:dyDescent="0.2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"/>
    </row>
    <row r="191" spans="1:5" x14ac:dyDescent="0.25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x14ac:dyDescent="0.25">
      <c r="A194" s="26">
        <v>5530</v>
      </c>
      <c r="B194" s="19" t="s">
        <v>245</v>
      </c>
      <c r="C194" s="20">
        <v>11.34</v>
      </c>
      <c r="D194" s="21">
        <f t="shared" ref="D194:D199" si="36">IFERROR(C194/$C$194,"")</f>
        <v>1</v>
      </c>
      <c r="E194" s="1"/>
    </row>
    <row r="195" spans="1:5" x14ac:dyDescent="0.25">
      <c r="A195" s="16">
        <v>5531</v>
      </c>
      <c r="B195" s="1" t="s">
        <v>246</v>
      </c>
      <c r="C195" s="23">
        <v>0</v>
      </c>
      <c r="D195" s="21">
        <f t="shared" si="36"/>
        <v>0</v>
      </c>
      <c r="E195" s="1"/>
    </row>
    <row r="196" spans="1:5" x14ac:dyDescent="0.25">
      <c r="A196" s="16">
        <v>5532</v>
      </c>
      <c r="B196" s="1" t="s">
        <v>247</v>
      </c>
      <c r="C196" s="23">
        <v>0</v>
      </c>
      <c r="D196" s="21">
        <f t="shared" si="36"/>
        <v>0</v>
      </c>
      <c r="E196" s="1"/>
    </row>
    <row r="197" spans="1:5" x14ac:dyDescent="0.25">
      <c r="A197" s="16">
        <v>5533</v>
      </c>
      <c r="B197" s="1" t="s">
        <v>248</v>
      </c>
      <c r="C197" s="23">
        <v>0</v>
      </c>
      <c r="D197" s="21">
        <f t="shared" si="36"/>
        <v>0</v>
      </c>
      <c r="E197" s="1"/>
    </row>
    <row r="198" spans="1:5" x14ac:dyDescent="0.25">
      <c r="A198" s="16">
        <v>5534</v>
      </c>
      <c r="B198" s="1" t="s">
        <v>249</v>
      </c>
      <c r="C198" s="23">
        <v>0</v>
      </c>
      <c r="D198" s="21">
        <f t="shared" si="36"/>
        <v>0</v>
      </c>
      <c r="E198" s="1"/>
    </row>
    <row r="199" spans="1:5" x14ac:dyDescent="0.25">
      <c r="A199" s="16">
        <v>5535</v>
      </c>
      <c r="B199" s="1" t="s">
        <v>250</v>
      </c>
      <c r="C199" s="23">
        <v>11.34</v>
      </c>
      <c r="D199" s="21">
        <f t="shared" si="36"/>
        <v>1</v>
      </c>
      <c r="E199" s="1"/>
    </row>
    <row r="200" spans="1:5" x14ac:dyDescent="0.25">
      <c r="A200" s="26">
        <v>5590</v>
      </c>
      <c r="B200" s="19" t="s">
        <v>251</v>
      </c>
      <c r="C200" s="20">
        <v>396.15</v>
      </c>
      <c r="D200" s="21">
        <f t="shared" ref="D200:D209" si="37">IFERROR(C200/$C$200,"")</f>
        <v>1</v>
      </c>
      <c r="E200" s="1"/>
    </row>
    <row r="201" spans="1:5" x14ac:dyDescent="0.25">
      <c r="A201" s="16">
        <v>5591</v>
      </c>
      <c r="B201" s="1" t="s">
        <v>252</v>
      </c>
      <c r="C201" s="23">
        <v>0</v>
      </c>
      <c r="D201" s="21">
        <f t="shared" si="37"/>
        <v>0</v>
      </c>
      <c r="E201" s="1"/>
    </row>
    <row r="202" spans="1:5" x14ac:dyDescent="0.25">
      <c r="A202" s="16">
        <v>5592</v>
      </c>
      <c r="B202" s="1" t="s">
        <v>253</v>
      </c>
      <c r="C202" s="23">
        <v>0</v>
      </c>
      <c r="D202" s="21">
        <f t="shared" si="37"/>
        <v>0</v>
      </c>
      <c r="E202" s="1"/>
    </row>
    <row r="203" spans="1:5" x14ac:dyDescent="0.25">
      <c r="A203" s="16">
        <v>5593</v>
      </c>
      <c r="B203" s="1" t="s">
        <v>254</v>
      </c>
      <c r="C203" s="23">
        <v>0</v>
      </c>
      <c r="D203" s="21">
        <f t="shared" si="37"/>
        <v>0</v>
      </c>
      <c r="E203" s="1"/>
    </row>
    <row r="204" spans="1:5" x14ac:dyDescent="0.25">
      <c r="A204" s="16">
        <v>5594</v>
      </c>
      <c r="B204" s="1" t="s">
        <v>255</v>
      </c>
      <c r="C204" s="23">
        <v>396.15</v>
      </c>
      <c r="D204" s="21">
        <f t="shared" si="37"/>
        <v>1</v>
      </c>
      <c r="E204" s="1"/>
    </row>
    <row r="205" spans="1:5" x14ac:dyDescent="0.25">
      <c r="A205" s="16">
        <v>5595</v>
      </c>
      <c r="B205" s="1" t="s">
        <v>256</v>
      </c>
      <c r="C205" s="23">
        <v>0</v>
      </c>
      <c r="D205" s="21">
        <f t="shared" si="37"/>
        <v>0</v>
      </c>
      <c r="E205" s="1"/>
    </row>
    <row r="206" spans="1:5" x14ac:dyDescent="0.25">
      <c r="A206" s="16">
        <v>5596</v>
      </c>
      <c r="B206" s="1" t="s">
        <v>148</v>
      </c>
      <c r="C206" s="23">
        <v>0</v>
      </c>
      <c r="D206" s="21">
        <f t="shared" si="37"/>
        <v>0</v>
      </c>
      <c r="E206" s="1"/>
    </row>
    <row r="207" spans="1:5" x14ac:dyDescent="0.25">
      <c r="A207" s="16">
        <v>5597</v>
      </c>
      <c r="B207" s="1" t="s">
        <v>257</v>
      </c>
      <c r="C207" s="23">
        <v>0</v>
      </c>
      <c r="D207" s="21">
        <f t="shared" si="37"/>
        <v>0</v>
      </c>
      <c r="E207" s="1"/>
    </row>
    <row r="208" spans="1:5" x14ac:dyDescent="0.25">
      <c r="A208" s="16">
        <v>5598</v>
      </c>
      <c r="B208" s="1" t="s">
        <v>258</v>
      </c>
      <c r="C208" s="23">
        <v>0</v>
      </c>
      <c r="D208" s="21">
        <f t="shared" si="37"/>
        <v>0</v>
      </c>
      <c r="E208" s="1"/>
    </row>
    <row r="209" spans="1:5" x14ac:dyDescent="0.25">
      <c r="A209" s="16">
        <v>5599</v>
      </c>
      <c r="B209" s="1" t="s">
        <v>259</v>
      </c>
      <c r="C209" s="23">
        <v>0</v>
      </c>
      <c r="D209" s="21">
        <f t="shared" si="37"/>
        <v>0</v>
      </c>
      <c r="E209" s="1"/>
    </row>
    <row r="210" spans="1:5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5" x14ac:dyDescent="0.25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x14ac:dyDescent="0.25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x14ac:dyDescent="0.25">
      <c r="A213" s="13"/>
      <c r="B213" s="13"/>
      <c r="C213" s="13"/>
      <c r="D213" s="17"/>
      <c r="E213" s="13"/>
    </row>
    <row r="214" spans="1:5" x14ac:dyDescent="0.25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22" bottom="0.2" header="0" footer="0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1" r:id="rId4">
          <objectPr defaultSize="0" r:id="rId5">
            <anchor moveWithCells="1" sizeWithCells="1">
              <from>
                <xdr:col>0</xdr:col>
                <xdr:colOff>19050</xdr:colOff>
                <xdr:row>218</xdr:row>
                <xdr:rowOff>19050</xdr:rowOff>
              </from>
              <to>
                <xdr:col>4</xdr:col>
                <xdr:colOff>314325</xdr:colOff>
                <xdr:row>221</xdr:row>
                <xdr:rowOff>171450</xdr:rowOff>
              </to>
            </anchor>
          </objectPr>
        </oleObject>
      </mc:Choice>
      <mc:Fallback>
        <oleObject progId="Word.Document.12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A28" workbookViewId="0">
      <selection activeCell="A32" sqref="A32"/>
    </sheetView>
  </sheetViews>
  <sheetFormatPr baseColWidth="10" defaultColWidth="14.42578125" defaultRowHeight="15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x14ac:dyDescent="0.25">
      <c r="A1" s="113" t="str">
        <f>'Notas a los Edos Financieros'!A1</f>
        <v>Comisión Municipal de Cultura Física y Deporte de León, Guanajuato</v>
      </c>
      <c r="B1" s="117"/>
      <c r="C1" s="117"/>
      <c r="D1" s="117"/>
      <c r="E1" s="117"/>
      <c r="F1" s="117"/>
      <c r="G1" s="74" t="s">
        <v>0</v>
      </c>
      <c r="H1" s="75">
        <f>'Notas a los Edos Financieros'!D1</f>
        <v>2025</v>
      </c>
    </row>
    <row r="2" spans="1:8" x14ac:dyDescent="0.25">
      <c r="A2" s="113" t="s">
        <v>263</v>
      </c>
      <c r="B2" s="117"/>
      <c r="C2" s="117"/>
      <c r="D2" s="117"/>
      <c r="E2" s="117"/>
      <c r="F2" s="117"/>
      <c r="G2" s="74" t="s">
        <v>2</v>
      </c>
      <c r="H2" s="75" t="str">
        <f>'Notas a los Edos Financieros'!D2</f>
        <v>Trimestral</v>
      </c>
    </row>
    <row r="3" spans="1:8" x14ac:dyDescent="0.25">
      <c r="A3" s="113" t="str">
        <f>'Notas a los Edos Financieros'!A3</f>
        <v>Del 01 de Enero al 30 de Junio del 2025</v>
      </c>
      <c r="B3" s="117"/>
      <c r="C3" s="117"/>
      <c r="D3" s="117"/>
      <c r="E3" s="117"/>
      <c r="F3" s="117"/>
      <c r="G3" s="74" t="s">
        <v>3</v>
      </c>
      <c r="H3" s="75">
        <f>'Notas a los Edos Financieros'!D3</f>
        <v>2</v>
      </c>
    </row>
    <row r="4" spans="1:8" x14ac:dyDescent="0.25">
      <c r="A4" s="116" t="s">
        <v>4</v>
      </c>
      <c r="B4" s="117"/>
      <c r="C4" s="117"/>
      <c r="D4" s="117"/>
      <c r="E4" s="117"/>
      <c r="F4" s="117"/>
      <c r="G4" s="74"/>
      <c r="H4" s="75"/>
    </row>
    <row r="5" spans="1:8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x14ac:dyDescent="0.25">
      <c r="A9" s="14">
        <v>1114</v>
      </c>
      <c r="B9" s="13" t="s">
        <v>266</v>
      </c>
      <c r="C9" s="15">
        <v>25314821.57</v>
      </c>
      <c r="D9" s="13"/>
      <c r="E9" s="13"/>
      <c r="F9" s="13"/>
      <c r="G9" s="13"/>
      <c r="H9" s="13"/>
    </row>
    <row r="10" spans="1:8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x14ac:dyDescent="0.2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x14ac:dyDescent="0.25">
      <c r="A20" s="14">
        <v>1123</v>
      </c>
      <c r="B20" s="13" t="s">
        <v>279</v>
      </c>
      <c r="C20" s="15">
        <v>194425.65</v>
      </c>
      <c r="D20" s="15">
        <v>57900.83</v>
      </c>
      <c r="E20" s="15">
        <v>0</v>
      </c>
      <c r="F20" s="15">
        <v>108047.3</v>
      </c>
      <c r="G20" s="15">
        <v>28477.52</v>
      </c>
      <c r="H20" s="13"/>
    </row>
    <row r="21" spans="1:8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x14ac:dyDescent="0.2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x14ac:dyDescent="0.25">
      <c r="A38" s="13"/>
      <c r="B38" s="13"/>
      <c r="C38" s="13"/>
      <c r="D38" s="13"/>
      <c r="E38" s="13"/>
      <c r="F38" s="13"/>
    </row>
    <row r="39" spans="1:6" x14ac:dyDescent="0.25">
      <c r="A39" s="77" t="s">
        <v>298</v>
      </c>
      <c r="B39" s="77"/>
      <c r="C39" s="77"/>
      <c r="D39" s="77"/>
      <c r="E39" s="77"/>
      <c r="F39" s="77"/>
    </row>
    <row r="40" spans="1:6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x14ac:dyDescent="0.25">
      <c r="A41" s="14">
        <v>1150</v>
      </c>
      <c r="B41" s="13" t="s">
        <v>300</v>
      </c>
      <c r="C41" s="15">
        <v>529663.01</v>
      </c>
      <c r="D41" s="13"/>
      <c r="E41" s="13"/>
      <c r="F41" s="13"/>
    </row>
    <row r="42" spans="1:6" x14ac:dyDescent="0.25">
      <c r="A42" s="14">
        <v>1151</v>
      </c>
      <c r="B42" s="13" t="s">
        <v>301</v>
      </c>
      <c r="C42" s="15">
        <v>529663.01</v>
      </c>
      <c r="D42" s="13"/>
      <c r="E42" s="13"/>
      <c r="F42" s="13"/>
    </row>
    <row r="43" spans="1:6" x14ac:dyDescent="0.25">
      <c r="A43" s="13"/>
      <c r="B43" s="13"/>
      <c r="C43" s="13"/>
      <c r="D43" s="13"/>
      <c r="E43" s="13"/>
      <c r="F43" s="13"/>
    </row>
    <row r="44" spans="1:6" x14ac:dyDescent="0.25">
      <c r="A44" s="77" t="s">
        <v>302</v>
      </c>
      <c r="B44" s="77"/>
      <c r="C44" s="77"/>
      <c r="D44" s="77"/>
      <c r="E44" s="77"/>
      <c r="F44" s="77"/>
    </row>
    <row r="45" spans="1:6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x14ac:dyDescent="0.25">
      <c r="A47" s="13"/>
      <c r="B47" s="13"/>
      <c r="C47" s="13"/>
      <c r="D47" s="13"/>
      <c r="E47" s="13"/>
      <c r="F47" s="13"/>
    </row>
    <row r="48" spans="1:6" x14ac:dyDescent="0.25">
      <c r="A48" s="77" t="s">
        <v>304</v>
      </c>
      <c r="B48" s="77"/>
      <c r="C48" s="77"/>
      <c r="D48" s="77"/>
      <c r="E48" s="77"/>
      <c r="F48" s="77"/>
    </row>
    <row r="49" spans="1:10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x14ac:dyDescent="0.2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x14ac:dyDescent="0.2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x14ac:dyDescent="0.25">
      <c r="A64" s="14">
        <v>1240</v>
      </c>
      <c r="B64" s="13" t="s">
        <v>324</v>
      </c>
      <c r="C64" s="15">
        <v>37607334.899999999</v>
      </c>
      <c r="D64" s="15">
        <f>+'[1]BALANZA ACUM A JUN 25'!E339</f>
        <v>1596919.56</v>
      </c>
      <c r="E64" s="15">
        <f>+'[1]BALANZA ACUM A JUN 25'!F339</f>
        <v>25292526.899999999</v>
      </c>
      <c r="F64" s="13"/>
      <c r="G64" s="13"/>
      <c r="H64" s="13"/>
      <c r="I64" s="13"/>
      <c r="J64" s="13"/>
    </row>
    <row r="65" spans="1:10" x14ac:dyDescent="0.25">
      <c r="A65" s="14">
        <v>1241</v>
      </c>
      <c r="B65" s="13" t="s">
        <v>325</v>
      </c>
      <c r="C65" s="15">
        <v>4347539.49</v>
      </c>
      <c r="D65" s="15">
        <f>+'[1]BALANZA ACUM A JUN 25'!J340</f>
        <v>142613.79</v>
      </c>
      <c r="E65" s="15">
        <f>+'[1]BALANZA ACUM A JUN 25'!K340</f>
        <v>3523183.29</v>
      </c>
      <c r="F65" s="13"/>
      <c r="G65" s="13"/>
      <c r="H65" s="13"/>
      <c r="I65" s="13"/>
      <c r="J65" s="13"/>
    </row>
    <row r="66" spans="1:10" x14ac:dyDescent="0.25">
      <c r="A66" s="14">
        <v>1242</v>
      </c>
      <c r="B66" s="13" t="s">
        <v>326</v>
      </c>
      <c r="C66" s="15">
        <v>8322642.8300000001</v>
      </c>
      <c r="D66" s="15">
        <f>+'[1]BALANZA ACUM A JUN 25'!J355</f>
        <v>359121.10000000003</v>
      </c>
      <c r="E66" s="15">
        <f>+'[1]BALANZA ACUM A JUN 25'!K355</f>
        <v>5519061.2700000005</v>
      </c>
      <c r="F66" s="13"/>
      <c r="G66" s="13"/>
      <c r="H66" s="13"/>
      <c r="I66" s="13"/>
      <c r="J66" s="13"/>
    </row>
    <row r="67" spans="1:10" x14ac:dyDescent="0.25">
      <c r="A67" s="14">
        <v>1243</v>
      </c>
      <c r="B67" s="13" t="s">
        <v>327</v>
      </c>
      <c r="C67" s="15">
        <v>426228.44</v>
      </c>
      <c r="D67" s="15">
        <f>+'[1]BALANZA ACUM A JUN 25'!E348</f>
        <v>17802.46</v>
      </c>
      <c r="E67" s="15">
        <f>+'[1]BALANZA ACUM A JUN 25'!F348</f>
        <v>288648.46999999997</v>
      </c>
      <c r="F67" s="13"/>
      <c r="G67" s="13"/>
      <c r="H67" s="13"/>
      <c r="I67" s="13"/>
      <c r="J67" s="13"/>
    </row>
    <row r="68" spans="1:10" x14ac:dyDescent="0.25">
      <c r="A68" s="14">
        <v>1244</v>
      </c>
      <c r="B68" s="13" t="s">
        <v>328</v>
      </c>
      <c r="C68" s="15">
        <v>6477862.4199999999</v>
      </c>
      <c r="D68" s="15">
        <f>+'[1]BALANZA ACUM A JUN 25'!E350</f>
        <v>437623.8</v>
      </c>
      <c r="E68" s="15">
        <f>+'[1]BALANZA ACUM A JUN 25'!F350</f>
        <v>3225559.93</v>
      </c>
      <c r="F68" s="13"/>
      <c r="G68" s="13"/>
      <c r="H68" s="13"/>
      <c r="I68" s="13"/>
      <c r="J68" s="13"/>
    </row>
    <row r="69" spans="1:10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x14ac:dyDescent="0.25">
      <c r="A70" s="14">
        <v>1246</v>
      </c>
      <c r="B70" s="13" t="s">
        <v>330</v>
      </c>
      <c r="C70" s="15">
        <v>18033061.719999999</v>
      </c>
      <c r="D70" s="15">
        <f>+'[1]BALANZA ACUM A JUN 25'!J353</f>
        <v>639758.41</v>
      </c>
      <c r="E70" s="15">
        <f>+'[1]BALANZA ACUM A JUN 25'!K353</f>
        <v>12736073.939999999</v>
      </c>
      <c r="F70" s="13"/>
      <c r="G70" s="13"/>
      <c r="H70" s="13"/>
      <c r="I70" s="13"/>
      <c r="J70" s="13"/>
    </row>
    <row r="71" spans="1:10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x14ac:dyDescent="0.25">
      <c r="A76" s="14">
        <v>1250</v>
      </c>
      <c r="B76" s="13" t="s">
        <v>338</v>
      </c>
      <c r="C76" s="15">
        <v>680062.56</v>
      </c>
      <c r="D76" s="15">
        <f>+'[1]BALANZA ACUM A JUN 25'!E361</f>
        <v>13561.74</v>
      </c>
      <c r="E76" s="15">
        <f>+'[1]BALANZA ACUM A JUN 25'!F361</f>
        <v>578195.1</v>
      </c>
      <c r="F76" s="13"/>
      <c r="G76" s="13"/>
      <c r="H76" s="13"/>
      <c r="I76" s="13"/>
      <c r="J76" s="13"/>
    </row>
    <row r="77" spans="1:10" x14ac:dyDescent="0.25">
      <c r="A77" s="14">
        <v>1251</v>
      </c>
      <c r="B77" s="13" t="s">
        <v>339</v>
      </c>
      <c r="C77" s="15">
        <v>680062.56</v>
      </c>
      <c r="D77" s="15">
        <f>+'[1]BALANZA ACUM A JUN 25'!E362</f>
        <v>13561.74</v>
      </c>
      <c r="E77" s="15">
        <f>+'[1]BALANZA ACUM A JUN 25'!F362</f>
        <v>578195.1</v>
      </c>
      <c r="F77" s="13"/>
      <c r="G77" s="13"/>
      <c r="H77" s="13"/>
      <c r="I77" s="13"/>
      <c r="J77" s="13"/>
    </row>
    <row r="78" spans="1:10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x14ac:dyDescent="0.2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x14ac:dyDescent="0.2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x14ac:dyDescent="0.25">
      <c r="A89" s="13"/>
      <c r="B89" s="13"/>
      <c r="C89" s="13"/>
      <c r="D89" s="13"/>
      <c r="E89" s="13"/>
      <c r="F89" s="13"/>
      <c r="G89" s="13"/>
    </row>
    <row r="90" spans="1:7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x14ac:dyDescent="0.25">
      <c r="A95" s="13"/>
      <c r="B95" s="13"/>
      <c r="C95" s="13"/>
      <c r="D95" s="13"/>
      <c r="E95" s="13"/>
      <c r="F95" s="13"/>
      <c r="G95" s="13"/>
    </row>
    <row r="96" spans="1:7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x14ac:dyDescent="0.25">
      <c r="A110" s="14">
        <v>2110</v>
      </c>
      <c r="B110" s="13" t="s">
        <v>368</v>
      </c>
      <c r="C110" s="15">
        <v>8427859.7200000007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x14ac:dyDescent="0.25">
      <c r="A112" s="14">
        <v>2112</v>
      </c>
      <c r="B112" s="13" t="s">
        <v>370</v>
      </c>
      <c r="C112" s="15">
        <v>2569792.7999999998</v>
      </c>
      <c r="D112" s="15">
        <v>2407593.7400000002</v>
      </c>
      <c r="E112" s="15">
        <v>0</v>
      </c>
      <c r="F112" s="15">
        <v>0</v>
      </c>
      <c r="G112" s="15">
        <v>162199.06</v>
      </c>
      <c r="H112" s="13"/>
    </row>
    <row r="113" spans="1:8" x14ac:dyDescent="0.2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x14ac:dyDescent="0.25">
      <c r="A117" s="14">
        <v>2117</v>
      </c>
      <c r="B117" s="13" t="s">
        <v>375</v>
      </c>
      <c r="C117" s="15">
        <v>2646708.79</v>
      </c>
      <c r="D117" s="15">
        <v>2646708.79</v>
      </c>
      <c r="E117" s="15">
        <v>0</v>
      </c>
      <c r="F117" s="15">
        <v>0</v>
      </c>
      <c r="G117" s="15">
        <v>0</v>
      </c>
      <c r="H117" s="13"/>
    </row>
    <row r="118" spans="1:8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x14ac:dyDescent="0.25">
      <c r="A119" s="14">
        <v>2119</v>
      </c>
      <c r="B119" s="13" t="s">
        <v>377</v>
      </c>
      <c r="C119" s="15">
        <v>3211358.13</v>
      </c>
      <c r="D119" s="15">
        <v>3113159.2600000007</v>
      </c>
      <c r="E119" s="15">
        <v>0</v>
      </c>
      <c r="F119" s="15">
        <v>37772.65</v>
      </c>
      <c r="G119" s="15">
        <v>60426.22</v>
      </c>
      <c r="H119" s="13"/>
    </row>
    <row r="120" spans="1:8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77" t="s">
        <v>398</v>
      </c>
      <c r="B142" s="77"/>
      <c r="C142" s="77"/>
      <c r="D142" s="77"/>
      <c r="E142" s="77"/>
    </row>
    <row r="143" spans="1:5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x14ac:dyDescent="0.25">
      <c r="A152" s="14"/>
      <c r="B152" s="13"/>
      <c r="C152" s="15"/>
      <c r="D152" s="13"/>
      <c r="E152" s="13"/>
    </row>
    <row r="153" spans="1:5" x14ac:dyDescent="0.25">
      <c r="A153" s="77" t="s">
        <v>407</v>
      </c>
      <c r="B153" s="77"/>
      <c r="C153" s="77"/>
      <c r="D153" s="77"/>
      <c r="E153" s="77"/>
    </row>
    <row r="154" spans="1:5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x14ac:dyDescent="0.25">
      <c r="A155" s="14">
        <v>2170</v>
      </c>
      <c r="B155" s="13" t="s">
        <v>408</v>
      </c>
      <c r="C155" s="15">
        <v>124998.04</v>
      </c>
      <c r="D155" s="13"/>
      <c r="E155" s="13"/>
    </row>
    <row r="156" spans="1:5" x14ac:dyDescent="0.25">
      <c r="A156" s="14">
        <v>2171</v>
      </c>
      <c r="B156" s="13" t="s">
        <v>409</v>
      </c>
      <c r="C156" s="15">
        <v>124998.04</v>
      </c>
      <c r="D156" s="13"/>
      <c r="E156" s="13"/>
    </row>
    <row r="157" spans="1:5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77" t="s">
        <v>417</v>
      </c>
      <c r="B165" s="77"/>
      <c r="C165" s="77"/>
      <c r="D165" s="77"/>
      <c r="E165" s="77"/>
    </row>
    <row r="166" spans="1:5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17" right="0.17" top="0.28999999999999998" bottom="0.71" header="0.2" footer="0.31496062992125984"/>
  <pageSetup scale="45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r:id="rId5">
            <anchor moveWithCells="1" sizeWithCells="1">
              <from>
                <xdr:col>0</xdr:col>
                <xdr:colOff>190500</xdr:colOff>
                <xdr:row>177</xdr:row>
                <xdr:rowOff>95250</xdr:rowOff>
              </from>
              <to>
                <xdr:col>4</xdr:col>
                <xdr:colOff>466725</xdr:colOff>
                <xdr:row>181</xdr:row>
                <xdr:rowOff>57150</xdr:rowOff>
              </to>
            </anchor>
          </objectPr>
        </oleObject>
      </mc:Choice>
      <mc:Fallback>
        <oleObject progId="Word.Document.12" shapeId="614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sqref="A1:C1"/>
    </sheetView>
  </sheetViews>
  <sheetFormatPr baseColWidth="10" defaultColWidth="14.42578125" defaultRowHeight="15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x14ac:dyDescent="0.25">
      <c r="A1" s="116" t="str">
        <f>ESF!A1</f>
        <v>Comisión Municipal de Cultura Física y Deporte de León, Guanajuato</v>
      </c>
      <c r="B1" s="117"/>
      <c r="C1" s="117"/>
      <c r="D1" s="74" t="s">
        <v>0</v>
      </c>
      <c r="E1" s="75">
        <f>'Notas a los Edos Financieros'!D1</f>
        <v>2025</v>
      </c>
    </row>
    <row r="2" spans="1:5" x14ac:dyDescent="0.25">
      <c r="A2" s="116" t="s">
        <v>422</v>
      </c>
      <c r="B2" s="117"/>
      <c r="C2" s="117"/>
      <c r="D2" s="74" t="s">
        <v>2</v>
      </c>
      <c r="E2" s="75" t="str">
        <f>'Notas a los Edos Financieros'!D2</f>
        <v>Trimestral</v>
      </c>
    </row>
    <row r="3" spans="1:5" x14ac:dyDescent="0.25">
      <c r="A3" s="116" t="str">
        <f>ESF!A3</f>
        <v>Del 01 de Enero al 30 de Junio del 2025</v>
      </c>
      <c r="B3" s="117"/>
      <c r="C3" s="117"/>
      <c r="D3" s="74" t="s">
        <v>3</v>
      </c>
      <c r="E3" s="75">
        <f>'Notas a los Edos Financieros'!D3</f>
        <v>2</v>
      </c>
    </row>
    <row r="4" spans="1:5" x14ac:dyDescent="0.25">
      <c r="A4" s="116" t="s">
        <v>4</v>
      </c>
      <c r="B4" s="117"/>
      <c r="C4" s="117"/>
      <c r="D4" s="74"/>
      <c r="E4" s="75"/>
    </row>
    <row r="5" spans="1:5" x14ac:dyDescent="0.25">
      <c r="A5" s="76" t="s">
        <v>67</v>
      </c>
      <c r="B5" s="77"/>
      <c r="C5" s="77"/>
      <c r="D5" s="77"/>
      <c r="E5" s="77"/>
    </row>
    <row r="6" spans="1:5" x14ac:dyDescent="0.25">
      <c r="A6" s="13"/>
      <c r="B6" s="13"/>
      <c r="C6" s="13"/>
      <c r="D6" s="13"/>
      <c r="E6" s="13"/>
    </row>
    <row r="7" spans="1:5" x14ac:dyDescent="0.25">
      <c r="A7" s="77" t="s">
        <v>423</v>
      </c>
      <c r="B7" s="77"/>
      <c r="C7" s="77"/>
      <c r="D7" s="77"/>
      <c r="E7" s="77"/>
    </row>
    <row r="8" spans="1:5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x14ac:dyDescent="0.25">
      <c r="A9" s="14">
        <v>3110</v>
      </c>
      <c r="B9" s="13" t="s">
        <v>123</v>
      </c>
      <c r="C9" s="15">
        <v>0</v>
      </c>
      <c r="D9" s="13"/>
      <c r="E9" s="13"/>
    </row>
    <row r="10" spans="1:5" x14ac:dyDescent="0.25">
      <c r="A10" s="14">
        <v>3120</v>
      </c>
      <c r="B10" s="13" t="s">
        <v>424</v>
      </c>
      <c r="C10" s="15">
        <v>216450</v>
      </c>
      <c r="D10" s="13"/>
      <c r="E10" s="13"/>
    </row>
    <row r="11" spans="1:5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x14ac:dyDescent="0.25">
      <c r="A12" s="13"/>
      <c r="B12" s="13"/>
      <c r="C12" s="13"/>
      <c r="D12" s="13"/>
      <c r="E12" s="13"/>
    </row>
    <row r="13" spans="1:5" x14ac:dyDescent="0.25">
      <c r="A13" s="77" t="s">
        <v>426</v>
      </c>
      <c r="B13" s="77"/>
      <c r="C13" s="77"/>
      <c r="D13" s="77"/>
      <c r="E13" s="77"/>
    </row>
    <row r="14" spans="1:5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x14ac:dyDescent="0.25">
      <c r="A15" s="14">
        <v>3210</v>
      </c>
      <c r="B15" s="13" t="s">
        <v>428</v>
      </c>
      <c r="C15" s="15">
        <f>+[1]EA!B66</f>
        <v>7700702.5499999998</v>
      </c>
      <c r="D15" s="13"/>
      <c r="E15" s="13"/>
    </row>
    <row r="16" spans="1:5" x14ac:dyDescent="0.25">
      <c r="A16" s="14">
        <v>3220</v>
      </c>
      <c r="B16" s="13" t="s">
        <v>429</v>
      </c>
      <c r="C16" s="15">
        <v>31644298.239999998</v>
      </c>
      <c r="D16" s="13"/>
      <c r="E16" s="13"/>
    </row>
    <row r="17" spans="1:4" x14ac:dyDescent="0.25">
      <c r="A17" s="14">
        <v>3230</v>
      </c>
      <c r="B17" s="13" t="s">
        <v>430</v>
      </c>
      <c r="C17" s="15">
        <v>6291204.0800000001</v>
      </c>
      <c r="D17" s="13"/>
    </row>
    <row r="18" spans="1:4" x14ac:dyDescent="0.25">
      <c r="A18" s="14">
        <v>3231</v>
      </c>
      <c r="B18" s="13" t="s">
        <v>431</v>
      </c>
      <c r="C18" s="15">
        <v>0</v>
      </c>
      <c r="D18" s="13"/>
    </row>
    <row r="19" spans="1:4" x14ac:dyDescent="0.25">
      <c r="A19" s="14">
        <v>3232</v>
      </c>
      <c r="B19" s="13" t="s">
        <v>432</v>
      </c>
      <c r="C19" s="15">
        <v>6054240.5300000003</v>
      </c>
      <c r="D19" s="13"/>
    </row>
    <row r="20" spans="1:4" x14ac:dyDescent="0.25">
      <c r="A20" s="14">
        <v>3233</v>
      </c>
      <c r="B20" s="13" t="s">
        <v>433</v>
      </c>
      <c r="C20" s="15">
        <v>236963.55</v>
      </c>
      <c r="D20" s="13"/>
    </row>
    <row r="21" spans="1:4" x14ac:dyDescent="0.25">
      <c r="A21" s="14">
        <v>3239</v>
      </c>
      <c r="B21" s="13" t="s">
        <v>434</v>
      </c>
      <c r="C21" s="15">
        <v>0</v>
      </c>
      <c r="D21" s="13"/>
    </row>
    <row r="22" spans="1:4" x14ac:dyDescent="0.25">
      <c r="A22" s="14">
        <v>3240</v>
      </c>
      <c r="B22" s="13" t="s">
        <v>435</v>
      </c>
      <c r="C22" s="15">
        <v>0</v>
      </c>
      <c r="D22" s="13"/>
    </row>
    <row r="23" spans="1:4" x14ac:dyDescent="0.25">
      <c r="A23" s="14">
        <v>3241</v>
      </c>
      <c r="B23" s="13" t="s">
        <v>436</v>
      </c>
      <c r="C23" s="15">
        <v>0</v>
      </c>
      <c r="D23" s="13"/>
    </row>
    <row r="24" spans="1:4" x14ac:dyDescent="0.25">
      <c r="A24" s="14">
        <v>3242</v>
      </c>
      <c r="B24" s="13" t="s">
        <v>437</v>
      </c>
      <c r="C24" s="15">
        <v>0</v>
      </c>
      <c r="D24" s="13"/>
    </row>
    <row r="25" spans="1:4" x14ac:dyDescent="0.25">
      <c r="A25" s="14">
        <v>3243</v>
      </c>
      <c r="B25" s="13" t="s">
        <v>438</v>
      </c>
      <c r="C25" s="15">
        <v>0</v>
      </c>
      <c r="D25" s="13"/>
    </row>
    <row r="26" spans="1:4" x14ac:dyDescent="0.25">
      <c r="A26" s="14">
        <v>3250</v>
      </c>
      <c r="B26" s="13" t="s">
        <v>439</v>
      </c>
      <c r="C26" s="15">
        <v>0</v>
      </c>
      <c r="D26" s="13"/>
    </row>
    <row r="27" spans="1:4" x14ac:dyDescent="0.25">
      <c r="A27" s="14">
        <v>3251</v>
      </c>
      <c r="B27" s="13" t="s">
        <v>440</v>
      </c>
      <c r="C27" s="15">
        <v>0</v>
      </c>
      <c r="D27" s="13"/>
    </row>
    <row r="28" spans="1:4" x14ac:dyDescent="0.25">
      <c r="A28" s="14">
        <v>3252</v>
      </c>
      <c r="B28" s="13" t="s">
        <v>441</v>
      </c>
      <c r="C28" s="15">
        <v>0</v>
      </c>
      <c r="D28" s="13"/>
    </row>
    <row r="29" spans="1:4" x14ac:dyDescent="0.25">
      <c r="A29" s="14">
        <v>3253</v>
      </c>
      <c r="B29" s="13" t="s">
        <v>442</v>
      </c>
      <c r="C29" s="15">
        <v>0</v>
      </c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7169" r:id="rId4">
          <objectPr defaultSize="0" r:id="rId5">
            <anchor moveWithCells="1" sizeWithCells="1">
              <from>
                <xdr:col>0</xdr:col>
                <xdr:colOff>0</xdr:colOff>
                <xdr:row>34</xdr:row>
                <xdr:rowOff>133350</xdr:rowOff>
              </from>
              <to>
                <xdr:col>4</xdr:col>
                <xdr:colOff>1095375</xdr:colOff>
                <xdr:row>38</xdr:row>
                <xdr:rowOff>95250</xdr:rowOff>
              </to>
            </anchor>
          </objectPr>
        </oleObject>
      </mc:Choice>
      <mc:Fallback>
        <oleObject progId="Word.Document.12" shapeId="716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0"/>
  <sheetViews>
    <sheetView workbookViewId="0">
      <selection activeCell="E3" sqref="E3"/>
    </sheetView>
  </sheetViews>
  <sheetFormatPr baseColWidth="10" defaultColWidth="14.42578125" defaultRowHeight="15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x14ac:dyDescent="0.25">
      <c r="A1" s="116" t="str">
        <f>ESF!A1</f>
        <v>Comisión Municipal de Cultura Física y Deporte de León, Guanajuato</v>
      </c>
      <c r="B1" s="117"/>
      <c r="C1" s="117"/>
      <c r="D1" s="74" t="s">
        <v>0</v>
      </c>
      <c r="E1" s="75">
        <f>'Notas a los Edos Financieros'!D1</f>
        <v>2025</v>
      </c>
    </row>
    <row r="2" spans="1:5" x14ac:dyDescent="0.25">
      <c r="A2" s="116" t="s">
        <v>443</v>
      </c>
      <c r="B2" s="117"/>
      <c r="C2" s="117"/>
      <c r="D2" s="74" t="s">
        <v>2</v>
      </c>
      <c r="E2" s="75" t="str">
        <f>'Notas a los Edos Financieros'!D2</f>
        <v>Trimestral</v>
      </c>
    </row>
    <row r="3" spans="1:5" x14ac:dyDescent="0.25">
      <c r="A3" s="116" t="str">
        <f>ESF!A3</f>
        <v>Del 01 de Enero al 30 de Junio del 2025</v>
      </c>
      <c r="B3" s="117"/>
      <c r="C3" s="117"/>
      <c r="D3" s="74" t="s">
        <v>3</v>
      </c>
      <c r="E3" s="75">
        <f>'Notas a los Edos Financieros'!D3</f>
        <v>2</v>
      </c>
    </row>
    <row r="4" spans="1:5" x14ac:dyDescent="0.25">
      <c r="A4" s="116" t="s">
        <v>4</v>
      </c>
      <c r="B4" s="117"/>
      <c r="C4" s="117"/>
      <c r="D4" s="74"/>
      <c r="E4" s="75"/>
    </row>
    <row r="5" spans="1:5" x14ac:dyDescent="0.25">
      <c r="A5" s="76" t="s">
        <v>67</v>
      </c>
      <c r="B5" s="77"/>
      <c r="C5" s="77"/>
      <c r="D5" s="77"/>
      <c r="E5" s="77"/>
    </row>
    <row r="6" spans="1:5" x14ac:dyDescent="0.25">
      <c r="A6" s="13"/>
      <c r="B6" s="13"/>
      <c r="C6" s="13"/>
      <c r="D6" s="13"/>
      <c r="E6" s="13"/>
    </row>
    <row r="7" spans="1:5" x14ac:dyDescent="0.25">
      <c r="A7" s="77" t="s">
        <v>444</v>
      </c>
      <c r="B7" s="77"/>
      <c r="C7" s="77"/>
      <c r="D7" s="77"/>
      <c r="E7" s="13"/>
    </row>
    <row r="8" spans="1:5" x14ac:dyDescent="0.25">
      <c r="A8" s="78" t="s">
        <v>69</v>
      </c>
      <c r="B8" s="78" t="s">
        <v>70</v>
      </c>
      <c r="C8" s="84" t="s">
        <v>445</v>
      </c>
      <c r="D8" s="84" t="s">
        <v>446</v>
      </c>
      <c r="E8" s="13"/>
    </row>
    <row r="9" spans="1:5" x14ac:dyDescent="0.25">
      <c r="A9" s="14">
        <v>1111</v>
      </c>
      <c r="B9" s="13" t="s">
        <v>447</v>
      </c>
      <c r="C9" s="15">
        <v>42000</v>
      </c>
      <c r="D9" s="15">
        <v>37000</v>
      </c>
      <c r="E9" s="13"/>
    </row>
    <row r="10" spans="1:5" x14ac:dyDescent="0.25">
      <c r="A10" s="14">
        <v>1112</v>
      </c>
      <c r="B10" s="13" t="s">
        <v>448</v>
      </c>
      <c r="C10" s="15">
        <v>13860700.939999999</v>
      </c>
      <c r="D10" s="15">
        <v>18062959.91</v>
      </c>
      <c r="E10" s="13"/>
    </row>
    <row r="11" spans="1:5" x14ac:dyDescent="0.25">
      <c r="A11" s="14">
        <v>1113</v>
      </c>
      <c r="B11" s="13" t="s">
        <v>449</v>
      </c>
      <c r="C11" s="15">
        <v>0</v>
      </c>
      <c r="D11" s="15">
        <v>0</v>
      </c>
      <c r="E11" s="13"/>
    </row>
    <row r="12" spans="1:5" x14ac:dyDescent="0.25">
      <c r="A12" s="14">
        <v>1114</v>
      </c>
      <c r="B12" s="13" t="s">
        <v>266</v>
      </c>
      <c r="C12" s="15">
        <v>25314821.57</v>
      </c>
      <c r="D12" s="15">
        <v>13656821.09</v>
      </c>
      <c r="E12" s="13"/>
    </row>
    <row r="13" spans="1:5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x14ac:dyDescent="0.25">
      <c r="A14" s="14">
        <v>1116</v>
      </c>
      <c r="B14" s="13" t="s">
        <v>450</v>
      </c>
      <c r="C14" s="15">
        <v>1947226</v>
      </c>
      <c r="D14" s="15">
        <v>13226</v>
      </c>
      <c r="E14" s="13"/>
    </row>
    <row r="15" spans="1:5" x14ac:dyDescent="0.25">
      <c r="A15" s="14">
        <v>1119</v>
      </c>
      <c r="B15" s="13" t="s">
        <v>451</v>
      </c>
      <c r="C15" s="15">
        <v>0</v>
      </c>
      <c r="D15" s="15">
        <v>0</v>
      </c>
      <c r="E15" s="13"/>
    </row>
    <row r="16" spans="1:5" x14ac:dyDescent="0.25">
      <c r="A16" s="27">
        <v>1110</v>
      </c>
      <c r="B16" s="28" t="s">
        <v>452</v>
      </c>
      <c r="C16" s="29">
        <v>41164748.509999998</v>
      </c>
      <c r="D16" s="29">
        <v>31770007</v>
      </c>
      <c r="E16" s="13"/>
    </row>
    <row r="19" spans="1:4" x14ac:dyDescent="0.25">
      <c r="A19" s="77" t="s">
        <v>453</v>
      </c>
      <c r="B19" s="77"/>
      <c r="C19" s="77"/>
      <c r="D19" s="77"/>
    </row>
    <row r="20" spans="1:4" x14ac:dyDescent="0.25">
      <c r="A20" s="78" t="s">
        <v>69</v>
      </c>
      <c r="B20" s="78" t="s">
        <v>70</v>
      </c>
      <c r="C20" s="84" t="s">
        <v>445</v>
      </c>
      <c r="D20" s="84" t="s">
        <v>446</v>
      </c>
    </row>
    <row r="21" spans="1:4" x14ac:dyDescent="0.25">
      <c r="A21" s="27">
        <v>1230</v>
      </c>
      <c r="B21" s="30" t="s">
        <v>316</v>
      </c>
      <c r="C21" s="29">
        <v>0</v>
      </c>
      <c r="D21" s="29">
        <v>0</v>
      </c>
    </row>
    <row r="22" spans="1:4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x14ac:dyDescent="0.25">
      <c r="A29" s="27">
        <v>1240</v>
      </c>
      <c r="B29" s="30" t="s">
        <v>324</v>
      </c>
      <c r="C29" s="107">
        <f>SUM(C30:C37)</f>
        <v>929376.95</v>
      </c>
      <c r="D29" s="29">
        <v>1519896.63</v>
      </c>
    </row>
    <row r="30" spans="1:4" x14ac:dyDescent="0.25">
      <c r="A30" s="14">
        <v>1241</v>
      </c>
      <c r="B30" s="13" t="s">
        <v>325</v>
      </c>
      <c r="C30" s="15">
        <f>+'[1]ARMADO DE EFE'!J2</f>
        <v>337352.8</v>
      </c>
      <c r="D30" s="15">
        <v>284205.78000000003</v>
      </c>
    </row>
    <row r="31" spans="1:4" x14ac:dyDescent="0.25">
      <c r="A31" s="14">
        <v>1242</v>
      </c>
      <c r="B31" s="13" t="s">
        <v>326</v>
      </c>
      <c r="C31" s="15">
        <f>+'[1]ARMADO DE EFE'!J3</f>
        <v>495328.12</v>
      </c>
      <c r="D31" s="15">
        <v>430496.72</v>
      </c>
    </row>
    <row r="32" spans="1:4" x14ac:dyDescent="0.25">
      <c r="A32" s="14">
        <v>1243</v>
      </c>
      <c r="B32" s="13" t="s">
        <v>327</v>
      </c>
      <c r="C32" s="15">
        <f>+'[1]ARMADO DE EFE'!J4</f>
        <v>71976.03</v>
      </c>
      <c r="D32" s="15">
        <v>74287.53</v>
      </c>
    </row>
    <row r="33" spans="1:4" x14ac:dyDescent="0.25">
      <c r="A33" s="14">
        <v>1244</v>
      </c>
      <c r="B33" s="13" t="s">
        <v>328</v>
      </c>
      <c r="C33" s="15">
        <v>0</v>
      </c>
      <c r="D33" s="15">
        <v>467100</v>
      </c>
    </row>
    <row r="34" spans="1:4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x14ac:dyDescent="0.25">
      <c r="A35" s="14">
        <v>1246</v>
      </c>
      <c r="B35" s="13" t="s">
        <v>330</v>
      </c>
      <c r="C35" s="15">
        <f>+'[1]ARMADO DE EFE'!J7</f>
        <v>24720</v>
      </c>
      <c r="D35" s="15">
        <v>263806.59999999998</v>
      </c>
    </row>
    <row r="36" spans="1:4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x14ac:dyDescent="0.25">
      <c r="A38" s="27">
        <v>1250</v>
      </c>
      <c r="B38" s="30" t="s">
        <v>338</v>
      </c>
      <c r="C38" s="29">
        <v>0</v>
      </c>
      <c r="D38" s="29">
        <v>0</v>
      </c>
    </row>
    <row r="39" spans="1:4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x14ac:dyDescent="0.25">
      <c r="A42" s="14">
        <v>1254</v>
      </c>
      <c r="B42" s="13" t="s">
        <v>342</v>
      </c>
      <c r="C42" s="15">
        <v>0</v>
      </c>
      <c r="D42" s="15">
        <v>0</v>
      </c>
    </row>
    <row r="43" spans="1:4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x14ac:dyDescent="0.25">
      <c r="A44" s="14"/>
      <c r="B44" s="28" t="s">
        <v>454</v>
      </c>
      <c r="C44" s="107">
        <f>C21+C29+C38</f>
        <v>929376.95</v>
      </c>
      <c r="D44" s="29">
        <v>1519896.63</v>
      </c>
    </row>
    <row r="45" spans="1:4" x14ac:dyDescent="0.25">
      <c r="A45" s="13"/>
      <c r="B45" s="13"/>
      <c r="C45" s="13"/>
      <c r="D45" s="13"/>
    </row>
    <row r="46" spans="1:4" x14ac:dyDescent="0.25">
      <c r="A46" s="77" t="s">
        <v>455</v>
      </c>
      <c r="B46" s="77"/>
      <c r="C46" s="77"/>
      <c r="D46" s="77"/>
    </row>
    <row r="47" spans="1:4" x14ac:dyDescent="0.25">
      <c r="A47" s="78" t="s">
        <v>69</v>
      </c>
      <c r="B47" s="78" t="s">
        <v>70</v>
      </c>
      <c r="C47" s="84" t="s">
        <v>445</v>
      </c>
      <c r="D47" s="84" t="s">
        <v>446</v>
      </c>
    </row>
    <row r="48" spans="1:4" x14ac:dyDescent="0.25">
      <c r="A48" s="27">
        <v>3210</v>
      </c>
      <c r="B48" s="30" t="s">
        <v>456</v>
      </c>
      <c r="C48" s="29">
        <v>7700702.5499999998</v>
      </c>
      <c r="D48" s="29">
        <v>2027671.05</v>
      </c>
    </row>
    <row r="49" spans="1:4" x14ac:dyDescent="0.25">
      <c r="A49" s="14"/>
      <c r="B49" s="28" t="s">
        <v>457</v>
      </c>
      <c r="C49" s="29">
        <v>4067443.3800000008</v>
      </c>
      <c r="D49" s="29">
        <v>4072201.8799999864</v>
      </c>
    </row>
    <row r="50" spans="1:4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x14ac:dyDescent="0.25">
      <c r="A51" s="14">
        <v>5410</v>
      </c>
      <c r="B51" s="13" t="s">
        <v>458</v>
      </c>
      <c r="C51" s="15">
        <v>0</v>
      </c>
      <c r="D51" s="15">
        <v>0</v>
      </c>
    </row>
    <row r="52" spans="1:4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x14ac:dyDescent="0.25">
      <c r="A53" s="14">
        <v>5420</v>
      </c>
      <c r="B53" s="13" t="s">
        <v>459</v>
      </c>
      <c r="C53" s="15">
        <v>0</v>
      </c>
      <c r="D53" s="15">
        <v>0</v>
      </c>
    </row>
    <row r="54" spans="1:4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x14ac:dyDescent="0.25">
      <c r="A55" s="14">
        <v>5430</v>
      </c>
      <c r="B55" s="13" t="s">
        <v>460</v>
      </c>
      <c r="C55" s="15">
        <v>0</v>
      </c>
      <c r="D55" s="15">
        <v>0</v>
      </c>
    </row>
    <row r="56" spans="1:4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x14ac:dyDescent="0.25">
      <c r="A57" s="14">
        <v>5440</v>
      </c>
      <c r="B57" s="13" t="s">
        <v>461</v>
      </c>
      <c r="C57" s="15">
        <v>0</v>
      </c>
      <c r="D57" s="15">
        <v>0</v>
      </c>
    </row>
    <row r="58" spans="1:4" x14ac:dyDescent="0.25">
      <c r="A58" s="14">
        <v>5441</v>
      </c>
      <c r="B58" s="13" t="s">
        <v>461</v>
      </c>
      <c r="C58" s="15">
        <v>0</v>
      </c>
      <c r="D58" s="15">
        <v>0</v>
      </c>
    </row>
    <row r="59" spans="1:4" x14ac:dyDescent="0.25">
      <c r="A59" s="14">
        <v>5450</v>
      </c>
      <c r="B59" s="13" t="s">
        <v>462</v>
      </c>
      <c r="C59" s="15">
        <v>0</v>
      </c>
      <c r="D59" s="15">
        <v>0</v>
      </c>
    </row>
    <row r="60" spans="1:4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x14ac:dyDescent="0.25">
      <c r="A62" s="27">
        <v>5500</v>
      </c>
      <c r="B62" s="30" t="s">
        <v>232</v>
      </c>
      <c r="C62" s="29">
        <v>1610888.79</v>
      </c>
      <c r="D62" s="29">
        <v>3341365.85</v>
      </c>
    </row>
    <row r="63" spans="1:4" x14ac:dyDescent="0.25">
      <c r="A63" s="27">
        <v>5510</v>
      </c>
      <c r="B63" s="30" t="s">
        <v>233</v>
      </c>
      <c r="C63" s="29">
        <v>1610481.3</v>
      </c>
      <c r="D63" s="29">
        <v>3341333.69</v>
      </c>
    </row>
    <row r="64" spans="1:4" x14ac:dyDescent="0.25">
      <c r="A64" s="14">
        <v>5511</v>
      </c>
      <c r="B64" s="13" t="s">
        <v>234</v>
      </c>
      <c r="C64" s="15">
        <v>1596919.56</v>
      </c>
      <c r="D64" s="15">
        <v>3314210.21</v>
      </c>
    </row>
    <row r="65" spans="1:4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x14ac:dyDescent="0.25">
      <c r="A66" s="14">
        <v>5513</v>
      </c>
      <c r="B66" s="13" t="s">
        <v>236</v>
      </c>
      <c r="C66" s="15">
        <v>0</v>
      </c>
      <c r="D66" s="15">
        <v>0</v>
      </c>
    </row>
    <row r="67" spans="1:4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x14ac:dyDescent="0.25">
      <c r="A68" s="14">
        <v>5515</v>
      </c>
      <c r="B68" s="13" t="s">
        <v>238</v>
      </c>
      <c r="C68" s="15">
        <v>0</v>
      </c>
      <c r="D68" s="15">
        <v>0</v>
      </c>
    </row>
    <row r="69" spans="1:4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x14ac:dyDescent="0.25">
      <c r="A70" s="14">
        <v>5517</v>
      </c>
      <c r="B70" s="13" t="s">
        <v>240</v>
      </c>
      <c r="C70" s="15">
        <v>13561.74</v>
      </c>
      <c r="D70" s="15">
        <v>27123.48</v>
      </c>
    </row>
    <row r="71" spans="1:4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x14ac:dyDescent="0.25">
      <c r="A75" s="27">
        <v>5530</v>
      </c>
      <c r="B75" s="30" t="s">
        <v>245</v>
      </c>
      <c r="C75" s="29">
        <v>11.34</v>
      </c>
      <c r="D75" s="29">
        <v>32.159999999999997</v>
      </c>
    </row>
    <row r="76" spans="1:4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x14ac:dyDescent="0.25">
      <c r="A80" s="14">
        <v>5535</v>
      </c>
      <c r="B80" s="13" t="s">
        <v>250</v>
      </c>
      <c r="C80" s="15">
        <v>11.34</v>
      </c>
      <c r="D80" s="15">
        <v>32.159999999999997</v>
      </c>
    </row>
    <row r="81" spans="1:4" x14ac:dyDescent="0.25">
      <c r="A81" s="27">
        <v>5590</v>
      </c>
      <c r="B81" s="30" t="s">
        <v>251</v>
      </c>
      <c r="C81" s="29">
        <v>396.15</v>
      </c>
      <c r="D81" s="29">
        <v>0</v>
      </c>
    </row>
    <row r="82" spans="1:4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x14ac:dyDescent="0.25">
      <c r="A85" s="14">
        <v>5594</v>
      </c>
      <c r="B85" s="13" t="s">
        <v>463</v>
      </c>
      <c r="C85" s="15">
        <v>396.15</v>
      </c>
      <c r="D85" s="15">
        <v>0</v>
      </c>
    </row>
    <row r="86" spans="1:4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x14ac:dyDescent="0.25">
      <c r="A93" s="27">
        <v>2110</v>
      </c>
      <c r="B93" s="31" t="s">
        <v>464</v>
      </c>
      <c r="C93" s="29">
        <v>2456554.5900000008</v>
      </c>
      <c r="D93" s="29">
        <v>730836.02999998629</v>
      </c>
    </row>
    <row r="94" spans="1:4" x14ac:dyDescent="0.25">
      <c r="A94" s="14">
        <v>2111</v>
      </c>
      <c r="B94" s="13" t="s">
        <v>465</v>
      </c>
      <c r="C94" s="15">
        <v>0</v>
      </c>
      <c r="D94" s="15">
        <v>0</v>
      </c>
    </row>
    <row r="95" spans="1:4" x14ac:dyDescent="0.25">
      <c r="A95" s="14">
        <v>2112</v>
      </c>
      <c r="B95" s="13" t="s">
        <v>466</v>
      </c>
      <c r="C95" s="15">
        <v>1041561.7600000007</v>
      </c>
      <c r="D95" s="15">
        <v>86392</v>
      </c>
    </row>
    <row r="96" spans="1:4" x14ac:dyDescent="0.25">
      <c r="A96" s="14">
        <v>2112</v>
      </c>
      <c r="B96" s="13" t="s">
        <v>467</v>
      </c>
      <c r="C96" s="15">
        <v>1383765.8800000008</v>
      </c>
      <c r="D96" s="15">
        <v>644444.02999998629</v>
      </c>
    </row>
    <row r="97" spans="1:4" x14ac:dyDescent="0.25">
      <c r="A97" s="14">
        <v>2115</v>
      </c>
      <c r="B97" s="13" t="s">
        <v>468</v>
      </c>
      <c r="C97" s="15">
        <v>31226.949999999255</v>
      </c>
      <c r="D97" s="15">
        <v>0</v>
      </c>
    </row>
    <row r="98" spans="1:4" x14ac:dyDescent="0.25">
      <c r="A98" s="14">
        <v>2114</v>
      </c>
      <c r="B98" s="13" t="s">
        <v>469</v>
      </c>
      <c r="C98" s="15">
        <v>0</v>
      </c>
      <c r="D98" s="15">
        <v>0</v>
      </c>
    </row>
    <row r="99" spans="1:4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x14ac:dyDescent="0.25">
      <c r="A101" s="14"/>
      <c r="B101" s="28" t="s">
        <v>470</v>
      </c>
      <c r="C101" s="29">
        <v>1193312.73</v>
      </c>
      <c r="D101" s="29">
        <v>3483784.78</v>
      </c>
    </row>
    <row r="102" spans="1:4" x14ac:dyDescent="0.25">
      <c r="A102" s="27">
        <v>4300</v>
      </c>
      <c r="B102" s="28" t="s">
        <v>132</v>
      </c>
      <c r="C102" s="15">
        <v>0</v>
      </c>
      <c r="D102" s="15">
        <v>0</v>
      </c>
    </row>
    <row r="103" spans="1:4" x14ac:dyDescent="0.25">
      <c r="A103" s="27">
        <v>4310</v>
      </c>
      <c r="B103" s="28" t="s">
        <v>133</v>
      </c>
      <c r="C103" s="29">
        <v>1193312.73</v>
      </c>
      <c r="D103" s="29">
        <v>3483784.78</v>
      </c>
    </row>
    <row r="104" spans="1:4" x14ac:dyDescent="0.25">
      <c r="A104" s="14">
        <v>4311</v>
      </c>
      <c r="B104" s="32" t="s">
        <v>134</v>
      </c>
      <c r="C104" s="15">
        <v>1193312.73</v>
      </c>
      <c r="D104" s="15">
        <v>3483784.78</v>
      </c>
    </row>
    <row r="105" spans="1:4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x14ac:dyDescent="0.25">
      <c r="A116" s="27">
        <v>4390</v>
      </c>
      <c r="B116" s="28" t="s">
        <v>144</v>
      </c>
      <c r="C116" s="29">
        <v>0</v>
      </c>
      <c r="D116" s="29">
        <v>0</v>
      </c>
    </row>
    <row r="117" spans="1:4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x14ac:dyDescent="0.25">
      <c r="A123" s="14">
        <v>4399</v>
      </c>
      <c r="B123" s="32" t="s">
        <v>144</v>
      </c>
      <c r="C123" s="15">
        <v>0</v>
      </c>
      <c r="D123" s="15">
        <v>0</v>
      </c>
    </row>
    <row r="124" spans="1:4" x14ac:dyDescent="0.25">
      <c r="A124" s="27">
        <v>1120</v>
      </c>
      <c r="B124" s="31" t="s">
        <v>471</v>
      </c>
      <c r="C124" s="29">
        <v>0</v>
      </c>
      <c r="D124" s="29">
        <v>0</v>
      </c>
    </row>
    <row r="125" spans="1:4" x14ac:dyDescent="0.25">
      <c r="A125" s="14">
        <v>1124</v>
      </c>
      <c r="B125" s="1" t="s">
        <v>472</v>
      </c>
      <c r="C125" s="15">
        <v>0</v>
      </c>
      <c r="D125" s="15">
        <v>0</v>
      </c>
    </row>
    <row r="126" spans="1:4" x14ac:dyDescent="0.25">
      <c r="A126" s="14">
        <v>1124</v>
      </c>
      <c r="B126" s="1" t="s">
        <v>473</v>
      </c>
      <c r="C126" s="15">
        <v>0</v>
      </c>
      <c r="D126" s="15">
        <v>0</v>
      </c>
    </row>
    <row r="127" spans="1:4" x14ac:dyDescent="0.25">
      <c r="A127" s="14">
        <v>1124</v>
      </c>
      <c r="B127" s="1" t="s">
        <v>474</v>
      </c>
      <c r="C127" s="15">
        <v>0</v>
      </c>
      <c r="D127" s="15">
        <v>0</v>
      </c>
    </row>
    <row r="128" spans="1:4" x14ac:dyDescent="0.25">
      <c r="A128" s="14">
        <v>1124</v>
      </c>
      <c r="B128" s="1" t="s">
        <v>475</v>
      </c>
      <c r="C128" s="15">
        <v>0</v>
      </c>
      <c r="D128" s="15">
        <v>0</v>
      </c>
    </row>
    <row r="129" spans="1:6" x14ac:dyDescent="0.25">
      <c r="A129" s="14">
        <v>1124</v>
      </c>
      <c r="B129" s="1" t="s">
        <v>476</v>
      </c>
      <c r="C129" s="15">
        <v>0</v>
      </c>
      <c r="D129" s="15">
        <v>0</v>
      </c>
    </row>
    <row r="130" spans="1:6" x14ac:dyDescent="0.25">
      <c r="A130" s="14">
        <v>1124</v>
      </c>
      <c r="B130" s="1" t="s">
        <v>477</v>
      </c>
      <c r="C130" s="15">
        <v>0</v>
      </c>
      <c r="D130" s="15">
        <v>0</v>
      </c>
    </row>
    <row r="131" spans="1:6" x14ac:dyDescent="0.25">
      <c r="A131" s="14">
        <v>1122</v>
      </c>
      <c r="B131" s="1" t="s">
        <v>478</v>
      </c>
      <c r="C131" s="15">
        <v>100000</v>
      </c>
      <c r="D131" s="15">
        <v>0</v>
      </c>
    </row>
    <row r="132" spans="1:6" x14ac:dyDescent="0.25">
      <c r="A132" s="14">
        <v>1122</v>
      </c>
      <c r="B132" s="1" t="s">
        <v>479</v>
      </c>
      <c r="C132" s="15">
        <v>0</v>
      </c>
      <c r="D132" s="15">
        <v>0</v>
      </c>
    </row>
    <row r="133" spans="1:6" x14ac:dyDescent="0.25">
      <c r="A133" s="14">
        <v>1122</v>
      </c>
      <c r="B133" s="1" t="s">
        <v>480</v>
      </c>
      <c r="C133" s="15">
        <v>0</v>
      </c>
      <c r="D133" s="15">
        <v>0</v>
      </c>
    </row>
    <row r="134" spans="1:6" x14ac:dyDescent="0.25">
      <c r="A134" s="27">
        <v>5120</v>
      </c>
      <c r="B134" s="31" t="s">
        <v>301</v>
      </c>
      <c r="C134" s="29">
        <v>0</v>
      </c>
      <c r="D134" s="29">
        <v>0</v>
      </c>
    </row>
    <row r="135" spans="1:6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6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6" x14ac:dyDescent="0.25">
      <c r="A137" s="14">
        <v>4151</v>
      </c>
      <c r="B137" s="1" t="s">
        <v>481</v>
      </c>
      <c r="C137" s="15">
        <v>0</v>
      </c>
      <c r="D137" s="15">
        <v>0</v>
      </c>
    </row>
    <row r="138" spans="1:6" x14ac:dyDescent="0.25">
      <c r="A138" s="14"/>
      <c r="B138" s="33" t="s">
        <v>482</v>
      </c>
      <c r="C138" s="29">
        <v>11668145.93</v>
      </c>
      <c r="D138" s="29">
        <v>6099872.9299999867</v>
      </c>
      <c r="F138" s="103"/>
    </row>
    <row r="139" spans="1:6" x14ac:dyDescent="0.25">
      <c r="A139" s="13"/>
      <c r="B139" s="13"/>
      <c r="C139" s="13"/>
      <c r="D139" s="13"/>
    </row>
    <row r="140" spans="1:6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19685039370078741" right="0.15748031496062992" top="0.74803149606299213" bottom="0.74803149606299213" header="0" footer="0"/>
  <pageSetup paperSize="9" scale="67" fitToHeight="2" orientation="portrait" r:id="rId1"/>
  <rowBreaks count="1" manualBreakCount="1">
    <brk id="80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193" r:id="rId4">
          <objectPr defaultSize="0" r:id="rId5">
            <anchor moveWithCells="1" sizeWithCells="1">
              <from>
                <xdr:col>0</xdr:col>
                <xdr:colOff>9525</xdr:colOff>
                <xdr:row>143</xdr:row>
                <xdr:rowOff>171450</xdr:rowOff>
              </from>
              <to>
                <xdr:col>4</xdr:col>
                <xdr:colOff>628650</xdr:colOff>
                <xdr:row>147</xdr:row>
                <xdr:rowOff>133350</xdr:rowOff>
              </to>
            </anchor>
          </objectPr>
        </oleObject>
      </mc:Choice>
      <mc:Fallback>
        <oleObject progId="Word.Document.12" shapeId="819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D41" sqref="D4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0" t="str">
        <f>ESF!A1</f>
        <v>Comisión Municipal de Cultura Física y Deporte de León, Guanajuato</v>
      </c>
      <c r="B1" s="118"/>
      <c r="C1" s="119"/>
    </row>
    <row r="2" spans="1:3" ht="11.25" customHeight="1" x14ac:dyDescent="0.25">
      <c r="A2" s="112" t="s">
        <v>483</v>
      </c>
      <c r="B2" s="117"/>
      <c r="C2" s="120"/>
    </row>
    <row r="3" spans="1:3" ht="11.25" customHeight="1" x14ac:dyDescent="0.25">
      <c r="A3" s="112" t="str">
        <f>ESF!A3</f>
        <v>Del 01 de Enero al 30 de Junio del 2025</v>
      </c>
      <c r="B3" s="117"/>
      <c r="C3" s="120"/>
    </row>
    <row r="4" spans="1:3" ht="9.75" customHeight="1" x14ac:dyDescent="0.25">
      <c r="A4" s="114" t="s">
        <v>484</v>
      </c>
      <c r="B4" s="121"/>
      <c r="C4" s="122"/>
    </row>
    <row r="5" spans="1:3" ht="9.75" customHeight="1" x14ac:dyDescent="0.25">
      <c r="A5" s="123" t="s">
        <v>485</v>
      </c>
      <c r="B5" s="124"/>
      <c r="C5" s="34">
        <v>2025</v>
      </c>
    </row>
    <row r="6" spans="1:3" ht="9.75" customHeight="1" x14ac:dyDescent="0.25">
      <c r="A6" s="35" t="s">
        <v>486</v>
      </c>
      <c r="B6" s="35"/>
      <c r="C6" s="36">
        <v>81348167.129999995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487</v>
      </c>
      <c r="B8" s="86"/>
      <c r="C8" s="39">
        <f>SUM(C9:C14)</f>
        <v>1193312.73</v>
      </c>
    </row>
    <row r="9" spans="1:3" ht="9.75" customHeight="1" x14ac:dyDescent="0.25">
      <c r="A9" s="87" t="s">
        <v>488</v>
      </c>
      <c r="B9" s="40" t="s">
        <v>133</v>
      </c>
      <c r="C9" s="41">
        <v>1193312.73</v>
      </c>
    </row>
    <row r="10" spans="1:3" ht="9.75" customHeight="1" x14ac:dyDescent="0.25">
      <c r="A10" s="88" t="s">
        <v>489</v>
      </c>
      <c r="B10" s="42" t="s">
        <v>490</v>
      </c>
      <c r="C10" s="41">
        <v>0</v>
      </c>
    </row>
    <row r="11" spans="1:3" ht="9.75" customHeight="1" x14ac:dyDescent="0.25">
      <c r="A11" s="88" t="s">
        <v>491</v>
      </c>
      <c r="B11" s="42" t="s">
        <v>142</v>
      </c>
      <c r="C11" s="41">
        <v>0</v>
      </c>
    </row>
    <row r="12" spans="1:3" ht="9.75" customHeight="1" x14ac:dyDescent="0.25">
      <c r="A12" s="88" t="s">
        <v>492</v>
      </c>
      <c r="B12" s="42" t="s">
        <v>143</v>
      </c>
      <c r="C12" s="41">
        <v>0</v>
      </c>
    </row>
    <row r="13" spans="1:3" ht="9.75" customHeight="1" x14ac:dyDescent="0.25">
      <c r="A13" s="88" t="s">
        <v>493</v>
      </c>
      <c r="B13" s="42" t="s">
        <v>144</v>
      </c>
      <c r="C13" s="41">
        <v>0</v>
      </c>
    </row>
    <row r="14" spans="1:3" ht="9.75" customHeight="1" x14ac:dyDescent="0.25">
      <c r="A14" s="89" t="s">
        <v>494</v>
      </c>
      <c r="B14" s="43" t="s">
        <v>495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496</v>
      </c>
      <c r="B16" s="37"/>
      <c r="C16" s="39">
        <f>SUM(C17:C19)</f>
        <v>0</v>
      </c>
    </row>
    <row r="17" spans="1:7" ht="9.75" customHeight="1" x14ac:dyDescent="0.25">
      <c r="A17" s="90">
        <v>3.1</v>
      </c>
      <c r="B17" s="42" t="s">
        <v>497</v>
      </c>
      <c r="C17" s="41">
        <v>0</v>
      </c>
    </row>
    <row r="18" spans="1:7" ht="9.75" customHeight="1" x14ac:dyDescent="0.25">
      <c r="A18" s="91">
        <v>3.2</v>
      </c>
      <c r="B18" s="42" t="s">
        <v>498</v>
      </c>
      <c r="C18" s="41">
        <v>0</v>
      </c>
    </row>
    <row r="19" spans="1:7" ht="9.75" customHeight="1" x14ac:dyDescent="0.25">
      <c r="A19" s="91">
        <v>3.3</v>
      </c>
      <c r="B19" s="43" t="s">
        <v>499</v>
      </c>
      <c r="C19" s="46">
        <v>0</v>
      </c>
    </row>
    <row r="20" spans="1:7" ht="7.5" customHeight="1" x14ac:dyDescent="0.25">
      <c r="A20" s="1"/>
      <c r="B20" s="43"/>
      <c r="C20" s="47"/>
    </row>
    <row r="21" spans="1:7" ht="9.75" customHeight="1" x14ac:dyDescent="0.25">
      <c r="A21" s="48" t="s">
        <v>500</v>
      </c>
      <c r="B21" s="48"/>
      <c r="C21" s="36">
        <f>C6+C8-C16</f>
        <v>82541479.859999999</v>
      </c>
      <c r="G21" s="103"/>
    </row>
    <row r="22" spans="1:7" ht="9.75" customHeight="1" x14ac:dyDescent="0.25">
      <c r="A22" s="1"/>
      <c r="B22" s="1"/>
      <c r="C22" s="1"/>
      <c r="D22" s="103"/>
    </row>
    <row r="23" spans="1:7" ht="24.75" customHeight="1" x14ac:dyDescent="0.25">
      <c r="A23" s="1"/>
      <c r="B23" s="104" t="s">
        <v>65</v>
      </c>
      <c r="C23" s="1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workbookViewId="0">
      <selection activeCell="C38" sqref="C38"/>
    </sheetView>
  </sheetViews>
  <sheetFormatPr baseColWidth="10" defaultColWidth="14.42578125" defaultRowHeight="15" customHeight="1" x14ac:dyDescent="0.25"/>
  <cols>
    <col min="1" max="1" width="5" customWidth="1"/>
    <col min="2" max="2" width="62.140625" customWidth="1"/>
    <col min="3" max="3" width="17.85546875" customWidth="1"/>
    <col min="4" max="4" width="14.140625" bestFit="1" customWidth="1"/>
    <col min="5" max="26" width="11.42578125" customWidth="1"/>
  </cols>
  <sheetData>
    <row r="1" spans="1:3" ht="11.25" customHeight="1" x14ac:dyDescent="0.25">
      <c r="A1" s="125" t="str">
        <f>ESF!A1</f>
        <v>Comisión Municipal de Cultura Física y Deporte de León, Guanajuato</v>
      </c>
      <c r="B1" s="118"/>
      <c r="C1" s="119"/>
    </row>
    <row r="2" spans="1:3" ht="11.25" customHeight="1" x14ac:dyDescent="0.25">
      <c r="A2" s="126" t="s">
        <v>501</v>
      </c>
      <c r="B2" s="117"/>
      <c r="C2" s="120"/>
    </row>
    <row r="3" spans="1:3" ht="11.25" customHeight="1" x14ac:dyDescent="0.25">
      <c r="A3" s="126" t="str">
        <f>ESF!A3</f>
        <v>Del 01 de Enero al 30 de Junio del 2025</v>
      </c>
      <c r="B3" s="117"/>
      <c r="C3" s="120"/>
    </row>
    <row r="4" spans="1:3" ht="9.75" customHeight="1" x14ac:dyDescent="0.25">
      <c r="A4" s="114" t="s">
        <v>484</v>
      </c>
      <c r="B4" s="121"/>
      <c r="C4" s="122"/>
    </row>
    <row r="5" spans="1:3" ht="11.25" customHeight="1" x14ac:dyDescent="0.25">
      <c r="A5" s="123" t="s">
        <v>485</v>
      </c>
      <c r="B5" s="124"/>
      <c r="C5" s="34">
        <v>2025</v>
      </c>
    </row>
    <row r="6" spans="1:3" ht="9.75" customHeight="1" x14ac:dyDescent="0.25">
      <c r="A6" s="92" t="s">
        <v>502</v>
      </c>
      <c r="B6" s="35"/>
      <c r="C6" s="49">
        <v>74159276.810000002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503</v>
      </c>
      <c r="B8" s="52"/>
      <c r="C8" s="39">
        <f>SUM(C9:C29)</f>
        <v>929388.28999999992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337352.8</v>
      </c>
    </row>
    <row r="12" spans="1:3" ht="9.75" customHeight="1" x14ac:dyDescent="0.25">
      <c r="A12" s="94">
        <v>2.4</v>
      </c>
      <c r="B12" s="55" t="s">
        <v>326</v>
      </c>
      <c r="C12" s="54">
        <v>495328.12</v>
      </c>
    </row>
    <row r="13" spans="1:3" ht="9.75" customHeight="1" x14ac:dyDescent="0.25">
      <c r="A13" s="94">
        <v>2.5</v>
      </c>
      <c r="B13" s="55" t="s">
        <v>327</v>
      </c>
      <c r="C13" s="54">
        <v>71976.03</v>
      </c>
    </row>
    <row r="14" spans="1:3" ht="9.75" customHeight="1" x14ac:dyDescent="0.25">
      <c r="A14" s="94">
        <v>2.6</v>
      </c>
      <c r="B14" s="55" t="s">
        <v>328</v>
      </c>
      <c r="C14" s="54">
        <v>0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24720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504</v>
      </c>
      <c r="B18" s="55" t="s">
        <v>505</v>
      </c>
      <c r="C18" s="54">
        <v>0</v>
      </c>
    </row>
    <row r="19" spans="1:3" ht="9.75" customHeight="1" x14ac:dyDescent="0.25">
      <c r="A19" s="94" t="s">
        <v>506</v>
      </c>
      <c r="B19" s="55" t="s">
        <v>338</v>
      </c>
      <c r="C19" s="54">
        <v>0</v>
      </c>
    </row>
    <row r="20" spans="1:3" ht="9.75" customHeight="1" x14ac:dyDescent="0.25">
      <c r="A20" s="94" t="s">
        <v>507</v>
      </c>
      <c r="B20" s="55" t="s">
        <v>508</v>
      </c>
      <c r="C20" s="54">
        <v>0</v>
      </c>
    </row>
    <row r="21" spans="1:3" ht="9.75" customHeight="1" x14ac:dyDescent="0.25">
      <c r="A21" s="94" t="s">
        <v>509</v>
      </c>
      <c r="B21" s="55" t="s">
        <v>510</v>
      </c>
      <c r="C21" s="54">
        <v>0</v>
      </c>
    </row>
    <row r="22" spans="1:3" ht="9.75" customHeight="1" x14ac:dyDescent="0.25">
      <c r="A22" s="94" t="s">
        <v>511</v>
      </c>
      <c r="B22" s="55" t="s">
        <v>512</v>
      </c>
      <c r="C22" s="54">
        <v>0</v>
      </c>
    </row>
    <row r="23" spans="1:3" ht="9.75" customHeight="1" x14ac:dyDescent="0.25">
      <c r="A23" s="94" t="s">
        <v>513</v>
      </c>
      <c r="B23" s="55" t="s">
        <v>514</v>
      </c>
      <c r="C23" s="54">
        <v>0</v>
      </c>
    </row>
    <row r="24" spans="1:3" ht="9.75" customHeight="1" x14ac:dyDescent="0.25">
      <c r="A24" s="94" t="s">
        <v>515</v>
      </c>
      <c r="B24" s="55" t="s">
        <v>516</v>
      </c>
      <c r="C24" s="54">
        <v>0</v>
      </c>
    </row>
    <row r="25" spans="1:3" ht="9.75" customHeight="1" x14ac:dyDescent="0.25">
      <c r="A25" s="94" t="s">
        <v>517</v>
      </c>
      <c r="B25" s="55" t="s">
        <v>518</v>
      </c>
      <c r="C25" s="54">
        <v>0</v>
      </c>
    </row>
    <row r="26" spans="1:3" ht="9.75" customHeight="1" x14ac:dyDescent="0.25">
      <c r="A26" s="94" t="s">
        <v>519</v>
      </c>
      <c r="B26" s="55" t="s">
        <v>520</v>
      </c>
      <c r="C26" s="54">
        <v>0</v>
      </c>
    </row>
    <row r="27" spans="1:3" ht="9.75" customHeight="1" x14ac:dyDescent="0.25">
      <c r="A27" s="94" t="s">
        <v>521</v>
      </c>
      <c r="B27" s="55" t="s">
        <v>522</v>
      </c>
      <c r="C27" s="54">
        <v>0</v>
      </c>
    </row>
    <row r="28" spans="1:3" ht="9.75" customHeight="1" x14ac:dyDescent="0.25">
      <c r="A28" s="94" t="s">
        <v>523</v>
      </c>
      <c r="B28" s="55" t="s">
        <v>524</v>
      </c>
      <c r="C28" s="54">
        <v>0</v>
      </c>
    </row>
    <row r="29" spans="1:3" ht="9.75" customHeight="1" x14ac:dyDescent="0.25">
      <c r="A29" s="94" t="s">
        <v>525</v>
      </c>
      <c r="B29" s="53" t="s">
        <v>526</v>
      </c>
      <c r="C29" s="54">
        <v>11.34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527</v>
      </c>
      <c r="B31" s="58"/>
      <c r="C31" s="59">
        <f>SUM(C32:C38)</f>
        <v>1610888.79</v>
      </c>
    </row>
    <row r="32" spans="1:3" ht="9.75" customHeight="1" x14ac:dyDescent="0.25">
      <c r="A32" s="94" t="s">
        <v>528</v>
      </c>
      <c r="B32" s="55" t="s">
        <v>233</v>
      </c>
      <c r="C32" s="54">
        <v>1610481.3</v>
      </c>
    </row>
    <row r="33" spans="1:6" ht="9.75" customHeight="1" x14ac:dyDescent="0.25">
      <c r="A33" s="94" t="s">
        <v>529</v>
      </c>
      <c r="B33" s="55" t="s">
        <v>242</v>
      </c>
      <c r="C33" s="54">
        <v>0</v>
      </c>
    </row>
    <row r="34" spans="1:6" ht="9.75" customHeight="1" x14ac:dyDescent="0.25">
      <c r="A34" s="94" t="s">
        <v>530</v>
      </c>
      <c r="B34" s="55" t="s">
        <v>245</v>
      </c>
      <c r="C34" s="54">
        <v>11.34</v>
      </c>
    </row>
    <row r="35" spans="1:6" ht="9.75" customHeight="1" x14ac:dyDescent="0.25">
      <c r="A35" s="94" t="s">
        <v>531</v>
      </c>
      <c r="B35" s="55" t="s">
        <v>251</v>
      </c>
      <c r="C35" s="54">
        <v>396.15</v>
      </c>
    </row>
    <row r="36" spans="1:6" ht="9.75" customHeight="1" x14ac:dyDescent="0.25">
      <c r="A36" s="94" t="s">
        <v>532</v>
      </c>
      <c r="B36" s="55" t="s">
        <v>261</v>
      </c>
      <c r="C36" s="54">
        <v>0</v>
      </c>
    </row>
    <row r="37" spans="1:6" ht="9.75" customHeight="1" x14ac:dyDescent="0.25">
      <c r="A37" s="94" t="s">
        <v>533</v>
      </c>
      <c r="B37" s="55" t="s">
        <v>534</v>
      </c>
      <c r="C37" s="54">
        <v>0</v>
      </c>
    </row>
    <row r="38" spans="1:6" ht="9.75" customHeight="1" x14ac:dyDescent="0.25">
      <c r="A38" s="94" t="s">
        <v>535</v>
      </c>
      <c r="B38" s="53" t="s">
        <v>536</v>
      </c>
      <c r="C38" s="60">
        <v>0</v>
      </c>
    </row>
    <row r="39" spans="1:6" ht="7.5" customHeight="1" x14ac:dyDescent="0.25">
      <c r="A39" s="50"/>
      <c r="B39" s="61"/>
      <c r="C39" s="62"/>
    </row>
    <row r="40" spans="1:6" ht="12.75" customHeight="1" x14ac:dyDescent="0.25">
      <c r="A40" s="63" t="s">
        <v>537</v>
      </c>
      <c r="B40" s="35"/>
      <c r="C40" s="36">
        <f>C6-C8+C31</f>
        <v>74840777.310000002</v>
      </c>
      <c r="D40" s="105"/>
      <c r="E40" s="103"/>
      <c r="F40" s="103"/>
    </row>
    <row r="41" spans="1:6" ht="9.75" customHeight="1" x14ac:dyDescent="0.25">
      <c r="A41" s="1"/>
      <c r="B41" s="1"/>
      <c r="C41" s="1"/>
    </row>
    <row r="42" spans="1:6" ht="25.5" customHeight="1" x14ac:dyDescent="0.25">
      <c r="A42" s="1"/>
      <c r="B42" s="104" t="s">
        <v>65</v>
      </c>
      <c r="C42" s="1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J70" sqref="J70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6" t="str">
        <f>'Notas a los Edos Financieros'!A1</f>
        <v>Comisión Municipal de Cultura Física y Deporte de León, Guanajuato</v>
      </c>
      <c r="B1" s="129"/>
      <c r="C1" s="129"/>
      <c r="D1" s="129"/>
      <c r="E1" s="129"/>
      <c r="F1" s="129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6" t="s">
        <v>538</v>
      </c>
      <c r="B2" s="129"/>
      <c r="C2" s="129"/>
      <c r="D2" s="129"/>
      <c r="E2" s="129"/>
      <c r="F2" s="129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6" t="str">
        <f>'Notas a los Edos Financieros'!A3</f>
        <v>Del 01 de Enero al 30 de Junio del 2025</v>
      </c>
      <c r="B3" s="129"/>
      <c r="C3" s="129"/>
      <c r="D3" s="129"/>
      <c r="E3" s="129"/>
      <c r="F3" s="129"/>
      <c r="G3" s="74" t="s">
        <v>3</v>
      </c>
      <c r="H3" s="75">
        <f>'Notas a los Edos Financieros'!D3</f>
        <v>2</v>
      </c>
      <c r="I3" s="13"/>
      <c r="J3" s="13"/>
    </row>
    <row r="4" spans="1:10" ht="11.25" customHeight="1" x14ac:dyDescent="0.2">
      <c r="A4" s="116" t="s">
        <v>4</v>
      </c>
      <c r="B4" s="129"/>
      <c r="C4" s="129"/>
      <c r="D4" s="129"/>
      <c r="E4" s="129"/>
      <c r="F4" s="129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485</v>
      </c>
      <c r="C8" s="97" t="s">
        <v>539</v>
      </c>
      <c r="D8" s="97" t="s">
        <v>540</v>
      </c>
      <c r="E8" s="97" t="s">
        <v>541</v>
      </c>
      <c r="F8" s="97" t="s">
        <v>542</v>
      </c>
      <c r="G8" s="97" t="s">
        <v>543</v>
      </c>
      <c r="H8" s="97" t="s">
        <v>544</v>
      </c>
      <c r="I8" s="97" t="s">
        <v>545</v>
      </c>
      <c r="J8" s="97" t="s">
        <v>546</v>
      </c>
    </row>
    <row r="9" spans="1:10" ht="9.75" customHeight="1" x14ac:dyDescent="0.2">
      <c r="A9" s="27">
        <v>7000</v>
      </c>
      <c r="B9" s="28" t="s">
        <v>547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543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548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549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550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551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552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553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554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555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556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557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558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559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560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561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562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563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564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565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566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567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568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569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570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571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572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573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7" t="s">
        <v>574</v>
      </c>
      <c r="C39" s="128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485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575</v>
      </c>
      <c r="C41" s="101">
        <v>168429557.94999999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576</v>
      </c>
      <c r="C42" s="101">
        <v>150000609.56999999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577</v>
      </c>
      <c r="C43" s="101">
        <v>62919218.75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578</v>
      </c>
      <c r="C44" s="101">
        <v>81348167.129999995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579</v>
      </c>
      <c r="C45" s="102">
        <v>81348167.129999995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7" t="s">
        <v>580</v>
      </c>
      <c r="C48" s="128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485</v>
      </c>
      <c r="C49" s="100">
        <v>2025</v>
      </c>
    </row>
    <row r="50" spans="1:3" ht="9.75" customHeight="1" x14ac:dyDescent="0.2">
      <c r="A50" s="13">
        <v>8210</v>
      </c>
      <c r="B50" s="64" t="s">
        <v>581</v>
      </c>
      <c r="C50" s="101">
        <v>168429557.94999999</v>
      </c>
    </row>
    <row r="51" spans="1:3" ht="9.75" customHeight="1" x14ac:dyDescent="0.2">
      <c r="A51" s="13">
        <v>8220</v>
      </c>
      <c r="B51" s="64" t="s">
        <v>582</v>
      </c>
      <c r="C51" s="101">
        <v>157189499.88999999</v>
      </c>
    </row>
    <row r="52" spans="1:3" ht="9.75" customHeight="1" x14ac:dyDescent="0.2">
      <c r="A52" s="13">
        <v>8230</v>
      </c>
      <c r="B52" s="64" t="s">
        <v>583</v>
      </c>
      <c r="C52" s="101">
        <v>-62919218.75</v>
      </c>
    </row>
    <row r="53" spans="1:3" ht="9.75" customHeight="1" x14ac:dyDescent="0.2">
      <c r="A53" s="13">
        <v>8240</v>
      </c>
      <c r="B53" s="64" t="s">
        <v>584</v>
      </c>
      <c r="C53" s="101">
        <v>74159276.810000002</v>
      </c>
    </row>
    <row r="54" spans="1:3" ht="9.75" customHeight="1" x14ac:dyDescent="0.2">
      <c r="A54" s="13">
        <v>8250</v>
      </c>
      <c r="B54" s="64" t="s">
        <v>585</v>
      </c>
      <c r="C54" s="101">
        <v>74159276.810000002</v>
      </c>
    </row>
    <row r="55" spans="1:3" ht="9.75" customHeight="1" x14ac:dyDescent="0.2">
      <c r="A55" s="13">
        <v>8260</v>
      </c>
      <c r="B55" s="64" t="s">
        <v>586</v>
      </c>
      <c r="C55" s="101">
        <v>71702722.219999999</v>
      </c>
    </row>
    <row r="56" spans="1:3" ht="9.75" customHeight="1" x14ac:dyDescent="0.2">
      <c r="A56" s="13">
        <v>8270</v>
      </c>
      <c r="B56" s="65" t="s">
        <v>587</v>
      </c>
      <c r="C56" s="102">
        <v>71702722.219999999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rintOptions horizontalCentered="1"/>
  <pageMargins left="0.70866141732283472" right="0.70866141732283472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0c865bf4-0f22-4e4d-b041-7b0c1657e5a8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'Notas a los Edos Financieros'!Área_de_impresión</vt:lpstr>
      <vt:lpstr>VHP!Área_de_impresión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cp:lastPrinted>2025-07-21T19:06:39Z</cp:lastPrinted>
  <dcterms:created xsi:type="dcterms:W3CDTF">2024-07-17T18:53:12Z</dcterms:created>
  <dcterms:modified xsi:type="dcterms:W3CDTF">2025-07-21T19:07:21Z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