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1\Cuenta Pública 2021\Cuenta Pública 2021correcta\PDF Y EXCEL Transparencia comude\Excel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3">ACT!$A$1:$E$231</definedName>
    <definedName name="_xlnm.Print_Area" localSheetId="7">EFE!$A$1:$E$123</definedName>
    <definedName name="_xlnm.Print_Area" localSheetId="1">ESF!$A$1:$H$153</definedName>
    <definedName name="_xlnm.Print_Area" localSheetId="5">VHP!$A$1:$E$37</definedName>
  </definedNames>
  <calcPr calcId="191029"/>
</workbook>
</file>

<file path=xl/calcChain.xml><?xml version="1.0" encoding="utf-8"?>
<calcChain xmlns="http://schemas.openxmlformats.org/spreadsheetml/2006/main">
  <c r="C30" i="64" l="1"/>
  <c r="C7" i="64"/>
  <c r="C7" i="63"/>
  <c r="D48" i="62"/>
  <c r="C102" i="62"/>
  <c r="C96" i="62"/>
  <c r="C48" i="62"/>
  <c r="C113" i="62"/>
  <c r="A1" i="59"/>
  <c r="A1" i="64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/>
  <c r="E1" i="62"/>
  <c r="E2" i="62"/>
  <c r="E3" i="62"/>
  <c r="D113" i="62"/>
  <c r="D43" i="62"/>
  <c r="C43" i="62"/>
  <c r="E1" i="61"/>
  <c r="H1" i="59"/>
  <c r="E3" i="61"/>
  <c r="E2" i="61"/>
  <c r="E3" i="60"/>
  <c r="C39" i="64"/>
  <c r="C15" i="63"/>
  <c r="C20" i="63"/>
  <c r="H3" i="65"/>
  <c r="H2" i="65"/>
  <c r="H1" i="65"/>
  <c r="E2" i="60"/>
  <c r="E1" i="60"/>
  <c r="H3" i="59"/>
  <c r="H2" i="59"/>
  <c r="A3" i="65"/>
  <c r="A1" i="65"/>
  <c r="A3" i="59"/>
  <c r="E14" i="59"/>
  <c r="F14" i="59"/>
  <c r="G14" i="59"/>
  <c r="A3" i="6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<sst xmlns="http://schemas.openxmlformats.org/spreadsheetml/2006/main" count="920" uniqueCount="657">
  <si>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</si>
  <si>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</si>
  <si>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</si>
  <si>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</si>
  <si>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</si>
  <si>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</si>
  <si>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</si>
  <si>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</si>
  <si>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</si>
  <si>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</si>
  <si>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</si>
  <si>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</si>
  <si>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</si>
  <si>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</si>
  <si>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</si>
  <si>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</si>
  <si>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</si>
  <si>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</si>
  <si>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</si>
  <si>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</si>
  <si>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</si>
  <si>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</si>
  <si>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</si>
  <si>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</si>
  <si>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</si>
  <si>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</si>
  <si>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</si>
  <si>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</si>
  <si>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</si>
  <si>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</si>
  <si>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</si>
  <si>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</si>
  <si>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</si>
  <si>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</si>
  <si>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</si>
  <si>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</si>
  <si>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</si>
  <si>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</si>
  <si>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</si>
  <si>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</si>
  <si>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</si>
  <si>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</si>
  <si>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</si>
  <si>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</si>
  <si>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</si>
  <si>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</si>
  <si>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</si>
  <si>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</si>
  <si>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</si>
  <si>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</si>
  <si>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</si>
  <si>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</si>
  <si>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</si>
  <si>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</si>
  <si>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</si>
  <si>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</si>
  <si>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</si>
  <si>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</si>
  <si>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</si>
  <si>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</si>
  <si>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</si>
  <si>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</si>
  <si>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</si>
  <si>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</si>
  <si>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</si>
  <si>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</si>
  <si>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</si>
  <si>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</si>
  <si>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</si>
  <si>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</si>
  <si>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</si>
  <si>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</si>
  <si>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</si>
  <si>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</si>
  <si>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</si>
  <si>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</si>
  <si>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</si>
  <si>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</si>
  <si>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</si>
  <si>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</si>
  <si>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</si>
  <si>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</si>
  <si>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</si>
  <si>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</si>
  <si>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</si>
  <si>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</si>
  <si>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</si>
  <si>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</si>
  <si>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</si>
  <si>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</si>
  <si>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</si>
  <si>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</si>
  <si>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</si>
  <si>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</si>
  <si>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</si>
  <si>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</si>
  <si>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</si>
  <si>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</si>
  <si>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</si>
  <si>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</si>
  <si>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</si>
  <si>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</si>
  <si>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</si>
  <si>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</si>
  <si>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</si>
  <si>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</si>
  <si>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</si>
  <si>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</si>
  <si>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</si>
  <si>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</si>
  <si>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</si>
  <si>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</si>
  <si>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</si>
  <si>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</si>
  <si>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</si>
  <si>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</si>
  <si>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</si>
  <si>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</si>
  <si>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</si>
  <si>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</si>
  <si>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</si>
  <si>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</si>
  <si>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</si>
  <si>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</si>
  <si>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</si>
  <si>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</si>
  <si>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</si>
  <si>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</si>
  <si>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</si>
  <si>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</si>
  <si>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</si>
  <si>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</si>
  <si>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</si>
  <si>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</si>
  <si>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</si>
  <si>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</si>
  <si>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</si>
  <si>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</si>
  <si>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</si>
  <si>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</si>
  <si>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</si>
  <si>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</si>
  <si>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</si>
  <si>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</si>
  <si>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</si>
  <si>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</si>
  <si>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</si>
  <si>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</si>
  <si>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</si>
  <si>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</si>
  <si>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</si>
  <si>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</si>
  <si>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</si>
  <si>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</si>
  <si>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</si>
  <si>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</si>
  <si>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</si>
  <si>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</si>
  <si>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</si>
  <si>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</si>
  <si>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</si>
  <si>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</si>
  <si>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</si>
  <si>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</si>
  <si>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</si>
  <si>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</si>
  <si>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</si>
  <si>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</si>
  <si>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</si>
  <si>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</si>
  <si>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</si>
  <si>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</si>
  <si>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</si>
  <si>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</si>
  <si>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</si>
  <si>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</si>
  <si>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</si>
  <si>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</si>
  <si>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</si>
  <si>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</si>
  <si>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</si>
  <si>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</si>
  <si>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</si>
  <si>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</si>
  <si>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</si>
  <si>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</si>
  <si>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</si>
  <si>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</si>
  <si>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</si>
  <si>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</si>
  <si>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</si>
  <si>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</si>
  <si>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</si>
  <si>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</si>
  <si>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</si>
  <si>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</si>
  <si>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</si>
  <si>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</si>
  <si>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</si>
  <si>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</si>
  <si>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</si>
  <si>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</si>
  <si>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</si>
  <si>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</si>
  <si>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</si>
  <si>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</si>
  <si>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</si>
  <si>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</si>
  <si>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</si>
  <si>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</si>
  <si>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</si>
  <si>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</si>
  <si>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</si>
  <si>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</si>
  <si>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</si>
  <si>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</si>
  <si>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</si>
  <si>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</si>
  <si>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</si>
  <si>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</si>
  <si>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</si>
  <si>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</si>
  <si>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</si>
  <si>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</si>
  <si>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</si>
  <si>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</si>
  <si>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</si>
  <si>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</si>
  <si>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</si>
  <si>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</si>
  <si>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</si>
  <si>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</si>
  <si>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</si>
  <si>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</si>
  <si>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</si>
  <si>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</si>
  <si>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</si>
  <si>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</si>
  <si>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</si>
  <si>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</si>
  <si>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</si>
  <si>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</si>
  <si>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</si>
  <si>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</si>
  <si>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</si>
  <si>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</si>
  <si>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</si>
  <si>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</si>
  <si>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</si>
  <si>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</si>
  <si>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</si>
  <si>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</si>
  <si>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</si>
  <si>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</si>
  <si>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</si>
  <si>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</si>
  <si>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</si>
  <si>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</si>
  <si>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</si>
  <si>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</si>
  <si>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</si>
  <si>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</si>
  <si>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</si>
  <si>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</si>
  <si>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</si>
  <si>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</si>
  <si>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</si>
  <si>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</si>
  <si>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</si>
  <si>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</si>
  <si>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</si>
  <si>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</si>
  <si>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</si>
  <si>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</si>
  <si>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</si>
  <si>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</si>
  <si>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</si>
  <si>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</si>
  <si>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</si>
  <si>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</si>
  <si>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</si>
  <si>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</si>
  <si>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</si>
  <si>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</si>
  <si>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</si>
  <si>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</si>
  <si>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</si>
  <si>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</si>
  <si>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</si>
  <si>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</si>
  <si>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</si>
  <si>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</si>
  <si>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</si>
  <si>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</si>
  <si>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</si>
  <si>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</si>
  <si>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</si>
  <si>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</si>
  <si>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</si>
  <si>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</si>
  <si>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</si>
  <si>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</si>
  <si>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</si>
  <si>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</si>
  <si>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</si>
  <si>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</si>
  <si>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</si>
  <si>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</si>
  <si>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</si>
  <si>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</si>
  <si>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</si>
  <si>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</si>
  <si>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</si>
  <si>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</si>
  <si>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</si>
  <si>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</si>
  <si>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</si>
  <si>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</si>
  <si>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</si>
  <si>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</si>
  <si>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</si>
  <si>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</si>
  <si>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</si>
  <si>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</si>
  <si>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</si>
  <si>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</si>
  <si>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</si>
  <si>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</si>
  <si>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</si>
  <si>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</si>
  <si>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</si>
  <si>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</si>
  <si>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</si>
  <si>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</si>
  <si>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</si>
  <si>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</si>
  <si>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</si>
  <si>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</si>
  <si>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</si>
  <si>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</si>
  <si>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</si>
  <si>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</si>
  <si>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</si>
  <si>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</si>
  <si>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</si>
  <si>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</si>
  <si>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</si>
  <si>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</si>
  <si>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</si>
  <si>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</si>
  <si>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</si>
  <si>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</si>
  <si>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</si>
  <si>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</si>
  <si>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</si>
  <si>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</si>
  <si>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</si>
  <si>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</si>
  <si>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</si>
  <si>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</si>
  <si>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</si>
  <si>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</si>
  <si>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</si>
  <si>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</si>
  <si>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</si>
  <si>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</si>
  <si>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</si>
  <si>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</si>
  <si>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</si>
  <si>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</si>
  <si>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</si>
  <si>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</si>
  <si>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</si>
  <si>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</si>
  <si>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</si>
  <si>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</si>
  <si>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</si>
  <si>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</si>
  <si>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</si>
  <si>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</si>
  <si>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</si>
  <si>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</si>
  <si>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</si>
  <si>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</si>
  <si>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</si>
  <si>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</si>
  <si>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</si>
  <si>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</si>
  <si>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</si>
  <si>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</si>
  <si>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</si>
  <si>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</si>
  <si>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</si>
  <si>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</si>
  <si>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</si>
  <si>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</si>
  <si>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</si>
  <si>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</si>
  <si>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</si>
  <si>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</si>
  <si>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</si>
  <si>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</si>
  <si>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</si>
  <si>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</si>
  <si>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</si>
  <si>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</si>
  <si>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</si>
  <si>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</si>
  <si>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</si>
  <si>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</si>
  <si>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</si>
  <si>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</si>
  <si>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</si>
  <si>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</si>
  <si>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</si>
  <si>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</si>
  <si>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</si>
  <si>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</si>
  <si>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</si>
  <si>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</si>
  <si>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</si>
  <si>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</si>
  <si>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</si>
  <si>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</si>
  <si>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</si>
  <si>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</si>
  <si>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</si>
  <si>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</si>
  <si>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</si>
  <si>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</si>
  <si>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</si>
  <si>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</si>
  <si>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</si>
  <si>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</si>
  <si>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</si>
  <si>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</si>
  <si>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</si>
  <si>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</si>
  <si>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</si>
  <si>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</si>
  <si>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</si>
  <si>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</si>
  <si>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</si>
  <si>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</si>
  <si>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</si>
  <si>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</si>
  <si>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</si>
  <si>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</si>
  <si>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</si>
  <si>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</si>
  <si>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</si>
  <si>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</si>
  <si>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</si>
  <si>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</si>
  <si>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</si>
  <si>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</si>
  <si>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</si>
  <si>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</si>
  <si>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</si>
  <si>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</si>
  <si>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</si>
  <si>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</si>
  <si>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</si>
  <si>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</si>
  <si>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</si>
  <si>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</si>
  <si>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</si>
  <si>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</si>
  <si>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</si>
  <si>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</si>
  <si>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</si>
  <si>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</si>
  <si>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</si>
  <si>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</si>
  <si>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</si>
  <si>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</si>
  <si>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</si>
  <si>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</si>
  <si>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</si>
  <si>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</si>
  <si>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</si>
  <si>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</si>
  <si>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</si>
  <si>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</si>
  <si>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</si>
  <si>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</si>
  <si>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</si>
  <si>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</si>
  <si>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</si>
  <si>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</si>
  <si>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</si>
  <si>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</si>
  <si>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</si>
  <si>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</si>
  <si>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</si>
  <si>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</si>
  <si>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</si>
  <si>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</si>
  <si>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</si>
  <si>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</si>
  <si>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</si>
  <si>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</si>
  <si>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</si>
  <si>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</si>
  <si>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</si>
  <si>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</si>
  <si>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</si>
  <si>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</si>
  <si>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</si>
  <si>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</si>
  <si>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</si>
  <si>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</si>
  <si>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</si>
  <si>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</si>
  <si>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</si>
  <si>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</si>
  <si>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</si>
  <si>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</si>
  <si>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</si>
  <si>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</si>
  <si>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</si>
  <si>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</si>
  <si>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</si>
  <si>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</si>
  <si>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</si>
  <si>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</si>
  <si>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</si>
  <si>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</si>
  <si>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</si>
  <si>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</si>
  <si>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</si>
  <si>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</si>
  <si>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</si>
  <si>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</si>
  <si>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</si>
  <si>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</si>
  <si>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</si>
  <si>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</si>
  <si>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</si>
  <si>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</si>
  <si>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</si>
  <si>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</si>
  <si>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</si>
  <si>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</si>
  <si>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</si>
  <si>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</si>
  <si>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</si>
  <si>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</si>
  <si>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</si>
  <si>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</si>
  <si>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</si>
  <si>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</si>
  <si>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</si>
  <si>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</si>
  <si>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</si>
  <si>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</si>
  <si>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</si>
  <si>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</si>
  <si>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</si>
  <si>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</si>
  <si>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</si>
  <si>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</si>
  <si>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</si>
  <si>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</si>
  <si>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</si>
  <si>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</si>
  <si>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</si>
  <si>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</si>
  <si>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</si>
  <si>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</si>
  <si>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</si>
  <si>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</si>
  <si>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</si>
  <si>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</si>
  <si>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</si>
  <si>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</si>
  <si>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</si>
  <si>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</si>
  <si>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</si>
  <si>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</si>
  <si>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</si>
  <si>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</si>
  <si>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</si>
  <si>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</si>
  <si>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</si>
  <si>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</si>
  <si>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</si>
  <si>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</si>
  <si>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</si>
  <si>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</si>
  <si>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</si>
  <si>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</si>
  <si>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</si>
  <si>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</si>
  <si>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</si>
  <si>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</si>
  <si>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</si>
  <si>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</si>
  <si>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</si>
  <si>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</si>
  <si>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</si>
  <si>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</si>
  <si>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</si>
  <si>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</si>
  <si>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</si>
  <si>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</si>
  <si>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20XN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</si>
  <si>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</si>
  <si>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</si>
  <si>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</si>
  <si>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20XN-1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</si>
  <si>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</si>
  <si>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</si>
  <si>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</si>
  <si>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</si>
  <si>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</si>
  <si>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</si>
  <si>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</si>
  <si>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</si>
  <si>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</si>
  <si>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</si>
  <si>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</si>
  <si>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</si>
  <si>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</si>
  <si>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</si>
  <si>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</si>
  <si>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</si>
  <si>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</si>
  <si>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</si>
  <si>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</si>
  <si>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</si>
  <si>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</si>
  <si>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</si>
  <si>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</si>
  <si>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</si>
  <si>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</si>
  <si>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</si>
  <si>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</si>
  <si>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</si>
  <si>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</si>
  <si>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</si>
  <si>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</si>
  <si>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</si>
  <si>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</si>
  <si>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</si>
  <si>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</si>
  <si>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</si>
  <si>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</si>
  <si>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</si>
  <si>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</si>
  <si>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</si>
  <si>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</si>
  <si>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</si>
  <si>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FORMA PARTE DE APROXIMADAMENTE EL 27 % DE LOS INGRESOS DE LA INSTITUCIÓN</t>
  </si>
  <si>
    <t>FORMA PARTE DE APROXIMADAMENTE EL 73 % DE LOS INGRESOS DE LA INSTITUCIÓN</t>
  </si>
  <si>
    <t>COMISION MUNICIPAL DE CULTURA FISICA Y DEPORTE DE LEON GUANAJUATO</t>
  </si>
  <si>
    <t>Correspondiente 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</si>
</sst>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" fontId="13" fillId="0" borderId="0" xfId="8" applyNumberFormat="1" applyFont="1" applyFill="1"/>
    <xf numFmtId="0" fontId="13" fillId="0" borderId="0" xfId="9" applyNumberFormat="1" applyFont="1"/>
    <xf numFmtId="43" fontId="21" fillId="0" borderId="0" xfId="0" applyNumberFormat="1" applyFont="1"/>
    <xf numFmtId="0" fontId="13" fillId="0" borderId="0" xfId="9" applyFont="1" applyFill="1"/>
    <xf numFmtId="43" fontId="13" fillId="0" borderId="0" xfId="9" applyNumberFormat="1" applyFont="1" applyFill="1"/>
    <xf numFmtId="4" fontId="12" fillId="0" borderId="0" xfId="9" applyNumberFormat="1" applyFont="1" applyFill="1"/>
    <xf numFmtId="164" fontId="2" fillId="0" borderId="0" xfId="1" applyNumberFormat="1" applyFont="1" applyFill="1" applyBorder="1" applyAlignment="1" applyProtection="1">
      <alignment vertical="top" wrapText="1"/>
      <protection locked="0"/>
    </xf>
    <xf numFmtId="4" fontId="13" fillId="0" borderId="0" xfId="9" applyNumberFormat="1" applyFont="1" applyFill="1"/>
    <xf numFmtId="43" fontId="13" fillId="0" borderId="0" xfId="14" applyFont="1" applyFill="1"/>
    <xf numFmtId="0" fontId="13" fillId="0" borderId="0" xfId="8" applyFont="1" applyFill="1"/>
    <xf numFmtId="4" fontId="13" fillId="0" borderId="0" xfId="9" applyNumberFormat="1" applyFont="1" applyAlignment="1">
      <alignment horizontal="right"/>
    </xf>
    <xf numFmtId="4" fontId="8" fillId="9" borderId="0" xfId="0" applyNumberFormat="1" applyFont="1" applyFill="1" applyAlignment="1">
      <alignment wrapTex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19050</xdr:rowOff>
    </xdr:from>
    <xdr:to>
      <xdr:col>4</xdr:col>
      <xdr:colOff>245409</xdr:colOff>
      <xdr:row>48</xdr:row>
      <xdr:rowOff>39781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4650"/>
          <a:ext cx="7865409" cy="592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605118</xdr:colOff>
      <xdr:row>147</xdr:row>
      <xdr:rowOff>89646</xdr:rowOff>
    </xdr:from>
    <xdr:to>
      <xdr:col>5</xdr:col>
      <xdr:colOff>155762</xdr:colOff>
      <xdr:row>151</xdr:row>
      <xdr:rowOff>99171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471" y="21773028"/>
          <a:ext cx="7865409" cy="592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225</xdr:row>
      <xdr:rowOff>76200</xdr:rowOff>
    </xdr:from>
    <xdr:to>
      <xdr:col>3</xdr:col>
      <xdr:colOff>1293159</xdr:colOff>
      <xdr:row>229</xdr:row>
      <xdr:rowOff>96931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09075"/>
          <a:ext cx="7865409" cy="592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32</xdr:row>
      <xdr:rowOff>66676</xdr:rowOff>
    </xdr:from>
    <xdr:to>
      <xdr:col>5</xdr:col>
      <xdr:colOff>0</xdr:colOff>
      <xdr:row>36</xdr:row>
      <xdr:rowOff>69646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924426"/>
          <a:ext cx="7629524" cy="57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118</xdr:row>
      <xdr:rowOff>57150</xdr:rowOff>
    </xdr:from>
    <xdr:to>
      <xdr:col>4</xdr:col>
      <xdr:colOff>619124</xdr:colOff>
      <xdr:row>122</xdr:row>
      <xdr:rowOff>60120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2150"/>
          <a:ext cx="7629524" cy="57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1042920</xdr:colOff>
      <xdr:row>31</xdr:row>
      <xdr:rowOff>14489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32704BBF-FF38-47CB-917F-C07B04118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829050"/>
          <a:ext cx="5252970" cy="8717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85725</xdr:rowOff>
    </xdr:from>
    <xdr:to>
      <xdr:col>2</xdr:col>
      <xdr:colOff>1112842</xdr:colOff>
      <xdr:row>49</xdr:row>
      <xdr:rowOff>125650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DF736DDA-5725-4AAA-BF9B-954B29E97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515100"/>
          <a:ext cx="5256217" cy="897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628651</xdr:colOff>
      <xdr:row>53</xdr:row>
      <xdr:rowOff>36443</xdr:rowOff>
    </xdr:from>
    <xdr:to>
      <xdr:col>5</xdr:col>
      <xdr:colOff>38100</xdr:colOff>
      <xdr:row>62</xdr:row>
      <xdr:rowOff>65659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B610967-B518-4E1B-B5B7-D103DFFE3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6" y="8066018"/>
          <a:ext cx="7362824" cy="1315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35" sqref="A3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63" t="s">
        <v>655</v>
      </c>
      <c r="B1" s="163"/>
      <c r="C1" s="36" t="s">
        <v>179</v>
      </c>
      <c r="D1" s="37">
        <v>2021</v>
      </c>
    </row>
    <row r="2" spans="1:4" x14ac:dyDescent="0.2">
      <c r="A2" s="164" t="s">
        <v>485</v>
      </c>
      <c r="B2" s="164"/>
      <c r="C2" s="36" t="s">
        <v>181</v>
      </c>
      <c r="D2" s="39" t="s">
        <v>607</v>
      </c>
    </row>
    <row r="3" spans="1:4" x14ac:dyDescent="0.2">
      <c r="A3" s="165" t="s">
        <v>656</v>
      </c>
      <c r="B3" s="165"/>
      <c r="C3" s="36" t="s">
        <v>182</v>
      </c>
      <c r="D3" s="37">
        <v>1</v>
      </c>
    </row>
    <row r="4" spans="1:4" x14ac:dyDescent="0.2">
      <c r="A4" s="130" t="s">
        <v>652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6" t="s">
        <v>651</v>
      </c>
      <c r="B43" s="166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D11" sqref="D11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70" t="str">
        <f>ESF!A1</f>
        <v>COMISION MUNICIPAL DE CULTURA FISICA Y DEPORTE DE LEON GUANAJUATO</v>
      </c>
      <c r="B1" s="171"/>
      <c r="C1" s="172"/>
    </row>
    <row r="2" spans="1:3" s="58" customFormat="1" ht="18" customHeight="1" x14ac:dyDescent="0.25">
      <c r="A2" s="173" t="s">
        <v>482</v>
      </c>
      <c r="B2" s="174"/>
      <c r="C2" s="175"/>
    </row>
    <row r="3" spans="1:3" s="58" customFormat="1" ht="18" customHeight="1" x14ac:dyDescent="0.25">
      <c r="A3" s="173" t="str">
        <f>ESF!A3</f>
        <v>Correspondiente del 01 de Enero al 31 de Marzo de 2021</v>
      </c>
      <c r="B3" s="174"/>
      <c r="C3" s="175"/>
    </row>
    <row r="4" spans="1:3" s="60" customFormat="1" x14ac:dyDescent="0.2">
      <c r="A4" s="176" t="s">
        <v>478</v>
      </c>
      <c r="B4" s="177"/>
      <c r="C4" s="178"/>
    </row>
    <row r="5" spans="1:3" x14ac:dyDescent="0.2">
      <c r="A5" s="75" t="s">
        <v>517</v>
      </c>
      <c r="B5" s="75"/>
      <c r="C5" s="76">
        <v>23817442.199999999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72890.960000000006</v>
      </c>
    </row>
    <row r="8" spans="1:3" x14ac:dyDescent="0.2">
      <c r="A8" s="96" t="s">
        <v>519</v>
      </c>
      <c r="B8" s="95" t="s">
        <v>330</v>
      </c>
      <c r="C8" s="81">
        <v>72890.960000000006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23890333.16</v>
      </c>
    </row>
    <row r="22" spans="1:3" x14ac:dyDescent="0.2">
      <c r="B22" s="42" t="s">
        <v>651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1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79" t="str">
        <f>ESF!A1</f>
        <v>COMISION MUNICIPAL DE CULTURA FISICA Y DEPORTE DE LEON GUANAJUATO</v>
      </c>
      <c r="B1" s="180"/>
      <c r="C1" s="181"/>
    </row>
    <row r="2" spans="1:3" s="61" customFormat="1" ht="18.95" customHeight="1" x14ac:dyDescent="0.25">
      <c r="A2" s="182" t="s">
        <v>483</v>
      </c>
      <c r="B2" s="183"/>
      <c r="C2" s="184"/>
    </row>
    <row r="3" spans="1:3" s="61" customFormat="1" ht="18.95" customHeight="1" x14ac:dyDescent="0.25">
      <c r="A3" s="182" t="str">
        <f>ESF!A3</f>
        <v>Correspondiente del 01 de Enero al 31 de Marzo de 2021</v>
      </c>
      <c r="B3" s="183"/>
      <c r="C3" s="184"/>
    </row>
    <row r="4" spans="1:3" x14ac:dyDescent="0.2">
      <c r="A4" s="176" t="s">
        <v>478</v>
      </c>
      <c r="B4" s="177"/>
      <c r="C4" s="178"/>
    </row>
    <row r="5" spans="1:3" x14ac:dyDescent="0.2">
      <c r="A5" s="105" t="s">
        <v>530</v>
      </c>
      <c r="B5" s="75"/>
      <c r="C5" s="98">
        <v>16198487.800000001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17377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17377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673503.25</v>
      </c>
    </row>
    <row r="31" spans="1:3" x14ac:dyDescent="0.2">
      <c r="A31" s="115" t="s">
        <v>552</v>
      </c>
      <c r="B31" s="97" t="s">
        <v>427</v>
      </c>
      <c r="C31" s="108">
        <v>673503.25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16854614.050000001</v>
      </c>
    </row>
    <row r="41" spans="1:3" x14ac:dyDescent="0.2">
      <c r="B41" s="42" t="s">
        <v>651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workbookViewId="0">
      <selection activeCell="G22" sqref="G22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69" t="str">
        <f>'Notas a los Edos Financieros'!A1</f>
        <v>COMISION MUNICIPAL DE CULTURA FISICA Y DEPORTE DE LEON GUANAJUATO</v>
      </c>
      <c r="B1" s="185"/>
      <c r="C1" s="185"/>
      <c r="D1" s="185"/>
      <c r="E1" s="185"/>
      <c r="F1" s="185"/>
      <c r="G1" s="49" t="s">
        <v>179</v>
      </c>
      <c r="H1" s="50">
        <f>'Notas a los Edos Financieros'!D1</f>
        <v>2021</v>
      </c>
    </row>
    <row r="2" spans="1:10" ht="18.95" customHeight="1" x14ac:dyDescent="0.2">
      <c r="A2" s="169" t="s">
        <v>484</v>
      </c>
      <c r="B2" s="185"/>
      <c r="C2" s="185"/>
      <c r="D2" s="185"/>
      <c r="E2" s="185"/>
      <c r="F2" s="185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69" t="str">
        <f>'Notas a los Edos Financieros'!A3</f>
        <v>Correspondiente del 01 de Enero al 31 de Marzo de 2021</v>
      </c>
      <c r="B3" s="185"/>
      <c r="C3" s="185"/>
      <c r="D3" s="185"/>
      <c r="E3" s="185"/>
      <c r="F3" s="185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72849810</v>
      </c>
      <c r="E36" s="56">
        <v>0</v>
      </c>
      <c r="F36" s="56">
        <v>72849810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70955986.200000003</v>
      </c>
      <c r="E37" s="56">
        <v>127643040</v>
      </c>
      <c r="F37" s="56">
        <v>56687053.799999997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54793230</v>
      </c>
      <c r="E38" s="56">
        <v>47138544</v>
      </c>
      <c r="F38" s="56">
        <v>-7654686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23817442.199999999</v>
      </c>
      <c r="E39" s="56">
        <v>23817442.199999999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23817442.199999999</v>
      </c>
      <c r="F40" s="56">
        <v>23817442.199999999</v>
      </c>
    </row>
    <row r="41" spans="1:6" x14ac:dyDescent="0.2">
      <c r="A41" s="51">
        <v>8210</v>
      </c>
      <c r="B41" s="51" t="s">
        <v>91</v>
      </c>
      <c r="C41" s="56">
        <v>0</v>
      </c>
      <c r="D41" s="161">
        <v>0</v>
      </c>
      <c r="E41" s="161">
        <v>72849810</v>
      </c>
      <c r="F41" s="56">
        <v>72849810</v>
      </c>
    </row>
    <row r="42" spans="1:6" x14ac:dyDescent="0.2">
      <c r="A42" s="51">
        <v>8220</v>
      </c>
      <c r="B42" s="51" t="s">
        <v>90</v>
      </c>
      <c r="C42" s="56">
        <v>0</v>
      </c>
      <c r="D42" s="161">
        <v>115115661.34</v>
      </c>
      <c r="E42" s="161">
        <v>50809653.140000001</v>
      </c>
      <c r="F42" s="56">
        <v>64306008.200000003</v>
      </c>
    </row>
    <row r="43" spans="1:6" x14ac:dyDescent="0.2">
      <c r="A43" s="51">
        <v>8230</v>
      </c>
      <c r="B43" s="51" t="s">
        <v>89</v>
      </c>
      <c r="C43" s="56">
        <v>0</v>
      </c>
      <c r="D43" s="161">
        <v>34611165.340000004</v>
      </c>
      <c r="E43" s="161">
        <v>42265851.340000004</v>
      </c>
      <c r="F43" s="56">
        <v>-7654686</v>
      </c>
    </row>
    <row r="44" spans="1:6" x14ac:dyDescent="0.2">
      <c r="A44" s="51">
        <v>8240</v>
      </c>
      <c r="B44" s="51" t="s">
        <v>88</v>
      </c>
      <c r="C44" s="56">
        <v>0</v>
      </c>
      <c r="D44" s="161">
        <v>16198487.800000001</v>
      </c>
      <c r="E44" s="161">
        <v>16198487.800000001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161">
        <v>16198487.800000001</v>
      </c>
      <c r="E45" s="161">
        <v>15270402.07</v>
      </c>
      <c r="F45" s="56">
        <v>928085.73</v>
      </c>
    </row>
    <row r="46" spans="1:6" x14ac:dyDescent="0.2">
      <c r="A46" s="51">
        <v>8260</v>
      </c>
      <c r="B46" s="51" t="s">
        <v>86</v>
      </c>
      <c r="C46" s="56">
        <v>0</v>
      </c>
      <c r="D46" s="162">
        <v>15270402.07</v>
      </c>
      <c r="E46" s="162">
        <v>15270402.07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161">
        <v>15270402.07</v>
      </c>
      <c r="E47" s="161">
        <v>0</v>
      </c>
      <c r="F47" s="56">
        <v>15270402.07</v>
      </c>
    </row>
    <row r="48" spans="1:6" x14ac:dyDescent="0.2">
      <c r="A48" s="138"/>
    </row>
    <row r="49" spans="1:2" x14ac:dyDescent="0.2">
      <c r="A49" s="138"/>
      <c r="B49" s="42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6" t="s">
        <v>34</v>
      </c>
      <c r="B5" s="186"/>
      <c r="C5" s="186"/>
      <c r="D5" s="186"/>
      <c r="E5" s="18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7" t="s">
        <v>36</v>
      </c>
      <c r="C10" s="187"/>
      <c r="D10" s="187"/>
      <c r="E10" s="187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7" t="s">
        <v>38</v>
      </c>
      <c r="C12" s="187"/>
      <c r="D12" s="187"/>
      <c r="E12" s="187"/>
    </row>
    <row r="13" spans="1:8" s="6" customFormat="1" ht="26.1" customHeight="1" x14ac:dyDescent="0.2">
      <c r="A13" s="122" t="s">
        <v>593</v>
      </c>
      <c r="B13" s="187" t="s">
        <v>39</v>
      </c>
      <c r="C13" s="187"/>
      <c r="D13" s="187"/>
      <c r="E13" s="187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608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609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zoomScale="85" zoomScaleNormal="85" workbookViewId="0">
      <selection sqref="A1:F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7" t="str">
        <f>'Notas a los Edos Financieros'!A1</f>
        <v>COMISION MUNICIPAL DE CULTURA FISICA Y DEPORTE DE LEON GUANAJUATO</v>
      </c>
      <c r="B1" s="168"/>
      <c r="C1" s="168"/>
      <c r="D1" s="168"/>
      <c r="E1" s="168"/>
      <c r="F1" s="168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7" t="s">
        <v>180</v>
      </c>
      <c r="B2" s="168"/>
      <c r="C2" s="168"/>
      <c r="D2" s="168"/>
      <c r="E2" s="168"/>
      <c r="F2" s="168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7" t="str">
        <f>'Notas a los Edos Financieros'!A3</f>
        <v>Correspondiente del 01 de Enero al 31 de Marzo de 2021</v>
      </c>
      <c r="B3" s="168"/>
      <c r="C3" s="168"/>
      <c r="D3" s="168"/>
      <c r="E3" s="168"/>
      <c r="F3" s="168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8486637.8599999994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92888.88</v>
      </c>
      <c r="D20" s="46">
        <v>29568.879999999997</v>
      </c>
      <c r="E20" s="46">
        <v>0</v>
      </c>
      <c r="F20" s="46">
        <v>0</v>
      </c>
      <c r="G20" s="46">
        <v>63320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757176.08</v>
      </c>
      <c r="D28" s="46">
        <v>0</v>
      </c>
      <c r="E28" s="46">
        <v>0</v>
      </c>
      <c r="F28" s="46">
        <v>0</v>
      </c>
      <c r="G28" s="46">
        <v>757176.08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118698.7</v>
      </c>
    </row>
    <row r="42" spans="1:8" x14ac:dyDescent="0.2">
      <c r="A42" s="44">
        <v>1151</v>
      </c>
      <c r="B42" s="42" t="s">
        <v>211</v>
      </c>
      <c r="C42" s="46">
        <v>118698.7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25427363.690000001</v>
      </c>
      <c r="D62" s="151">
        <v>666177.16</v>
      </c>
      <c r="E62" s="151">
        <v>13239864.26</v>
      </c>
    </row>
    <row r="63" spans="1:8" x14ac:dyDescent="0.2">
      <c r="A63" s="44">
        <v>1241</v>
      </c>
      <c r="B63" s="42" t="s">
        <v>224</v>
      </c>
      <c r="C63" s="46">
        <v>3320108.94</v>
      </c>
      <c r="D63" s="151">
        <v>58145.270000000004</v>
      </c>
      <c r="E63" s="151">
        <v>2507035.0700000003</v>
      </c>
    </row>
    <row r="64" spans="1:8" x14ac:dyDescent="0.2">
      <c r="A64" s="44">
        <v>1242</v>
      </c>
      <c r="B64" s="42" t="s">
        <v>225</v>
      </c>
      <c r="C64" s="46">
        <v>4082698.5</v>
      </c>
      <c r="D64" s="151">
        <v>187148.35</v>
      </c>
      <c r="E64" s="151">
        <v>2008384.0299999998</v>
      </c>
    </row>
    <row r="65" spans="1:8" x14ac:dyDescent="0.2">
      <c r="A65" s="44">
        <v>1243</v>
      </c>
      <c r="B65" s="42" t="s">
        <v>226</v>
      </c>
      <c r="C65" s="46">
        <v>200219.83</v>
      </c>
      <c r="D65" s="151">
        <v>10760.44</v>
      </c>
      <c r="E65" s="151">
        <v>181112.23</v>
      </c>
    </row>
    <row r="66" spans="1:8" x14ac:dyDescent="0.2">
      <c r="A66" s="44">
        <v>1244</v>
      </c>
      <c r="B66" s="42" t="s">
        <v>227</v>
      </c>
      <c r="C66" s="46">
        <v>2283624.42</v>
      </c>
      <c r="D66" s="151">
        <v>13453.2</v>
      </c>
      <c r="E66" s="151">
        <v>1742788.19</v>
      </c>
    </row>
    <row r="67" spans="1:8" x14ac:dyDescent="0.2">
      <c r="A67" s="44">
        <v>1245</v>
      </c>
      <c r="B67" s="42" t="s">
        <v>228</v>
      </c>
      <c r="C67" s="46">
        <v>0</v>
      </c>
      <c r="D67" s="151">
        <v>0</v>
      </c>
      <c r="E67" s="151">
        <v>0</v>
      </c>
    </row>
    <row r="68" spans="1:8" x14ac:dyDescent="0.2">
      <c r="A68" s="44">
        <v>1246</v>
      </c>
      <c r="B68" s="42" t="s">
        <v>229</v>
      </c>
      <c r="C68" s="46">
        <v>15540712</v>
      </c>
      <c r="D68" s="151">
        <v>396669.9</v>
      </c>
      <c r="E68" s="151">
        <v>6800544.7400000002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571568.56999999995</v>
      </c>
      <c r="D74" s="151">
        <v>7326.09</v>
      </c>
      <c r="E74" s="151">
        <v>471524.31</v>
      </c>
    </row>
    <row r="75" spans="1:8" x14ac:dyDescent="0.2">
      <c r="A75" s="44">
        <v>1251</v>
      </c>
      <c r="B75" s="42" t="s">
        <v>234</v>
      </c>
      <c r="C75" s="46">
        <v>571568.56999999995</v>
      </c>
      <c r="D75" s="151">
        <v>7326.09</v>
      </c>
      <c r="E75" s="151">
        <v>471524.31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2845815.6</v>
      </c>
      <c r="D103" s="46">
        <v>2708096.44</v>
      </c>
      <c r="E103" s="46">
        <v>986</v>
      </c>
      <c r="F103" s="46">
        <v>0</v>
      </c>
      <c r="G103" s="46">
        <v>136733.16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1024091.1700000002</v>
      </c>
      <c r="D105" s="46">
        <v>886372.01</v>
      </c>
      <c r="E105" s="46">
        <v>986</v>
      </c>
      <c r="F105" s="46">
        <v>0</v>
      </c>
      <c r="G105" s="46">
        <v>136733.16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838072.95</v>
      </c>
      <c r="D110" s="46">
        <v>838072.95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983651.48</v>
      </c>
      <c r="D112" s="46">
        <v>983651.48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48" activePane="bottomLeft" state="frozen"/>
      <selection activeCell="A14" sqref="A14:B14"/>
      <selection pane="bottomLeft" activeCell="B19" sqref="B19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646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F222"/>
  <sheetViews>
    <sheetView zoomScale="85" zoomScaleNormal="85" workbookViewId="0">
      <selection activeCell="C36" sqref="C36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4" width="19.7109375" style="42" customWidth="1"/>
    <col min="5" max="5" width="31" style="42" customWidth="1"/>
    <col min="6" max="16384" width="9.140625" style="42"/>
  </cols>
  <sheetData>
    <row r="1" spans="1:6" s="48" customFormat="1" ht="18.95" customHeight="1" x14ac:dyDescent="0.25">
      <c r="A1" s="164" t="str">
        <f>ESF!A1</f>
        <v>COMISION MUNICIPAL DE CULTURA FISICA Y DEPORTE DE LEON GUANAJUATO</v>
      </c>
      <c r="B1" s="164"/>
      <c r="C1" s="164"/>
      <c r="D1" s="36" t="s">
        <v>179</v>
      </c>
      <c r="E1" s="47">
        <f>'Notas a los Edos Financieros'!D1</f>
        <v>2021</v>
      </c>
    </row>
    <row r="2" spans="1:6" s="38" customFormat="1" ht="18.95" customHeight="1" x14ac:dyDescent="0.25">
      <c r="A2" s="164" t="s">
        <v>290</v>
      </c>
      <c r="B2" s="164"/>
      <c r="C2" s="164"/>
      <c r="D2" s="36" t="s">
        <v>181</v>
      </c>
      <c r="E2" s="47" t="str">
        <f>'Notas a los Edos Financieros'!D2</f>
        <v>Trimestral</v>
      </c>
    </row>
    <row r="3" spans="1:6" s="38" customFormat="1" ht="18.95" customHeight="1" x14ac:dyDescent="0.25">
      <c r="A3" s="164" t="str">
        <f>ESF!A3</f>
        <v>Correspondiente del 01 de Enero al 31 de Marzo de 2021</v>
      </c>
      <c r="B3" s="164"/>
      <c r="C3" s="164"/>
      <c r="D3" s="36" t="s">
        <v>182</v>
      </c>
      <c r="E3" s="47">
        <f>'Notas a los Edos Financieros'!D3</f>
        <v>1</v>
      </c>
    </row>
    <row r="4" spans="1:6" x14ac:dyDescent="0.2">
      <c r="A4" s="40" t="s">
        <v>183</v>
      </c>
      <c r="B4" s="41"/>
      <c r="C4" s="41"/>
      <c r="D4" s="41"/>
      <c r="E4" s="41"/>
    </row>
    <row r="6" spans="1:6" x14ac:dyDescent="0.2">
      <c r="A6" s="66" t="s">
        <v>566</v>
      </c>
      <c r="B6" s="66"/>
      <c r="C6" s="66"/>
      <c r="D6" s="66"/>
      <c r="E6" s="66"/>
    </row>
    <row r="7" spans="1:6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  <c r="F7" s="160"/>
    </row>
    <row r="8" spans="1:6" x14ac:dyDescent="0.2">
      <c r="A8" s="69">
        <v>4100</v>
      </c>
      <c r="B8" s="70" t="s">
        <v>292</v>
      </c>
      <c r="C8" s="73">
        <v>6495795.1699999999</v>
      </c>
      <c r="D8" s="70" t="s">
        <v>653</v>
      </c>
      <c r="E8" s="68"/>
    </row>
    <row r="9" spans="1:6" x14ac:dyDescent="0.2">
      <c r="A9" s="69">
        <v>4110</v>
      </c>
      <c r="B9" s="70" t="s">
        <v>293</v>
      </c>
      <c r="C9" s="73">
        <v>0</v>
      </c>
      <c r="D9" s="70"/>
      <c r="E9" s="68"/>
    </row>
    <row r="10" spans="1:6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6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6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6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6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6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6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6495795.1699999999</v>
      </c>
      <c r="D46" s="70" t="s">
        <v>653</v>
      </c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6" ht="22.5" x14ac:dyDescent="0.2">
      <c r="A49" s="69">
        <v>4173</v>
      </c>
      <c r="B49" s="71" t="s">
        <v>497</v>
      </c>
      <c r="C49" s="73">
        <v>6495795.1699999999</v>
      </c>
      <c r="D49" s="70" t="s">
        <v>653</v>
      </c>
      <c r="E49" s="68"/>
    </row>
    <row r="50" spans="1:6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6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6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6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6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6" x14ac:dyDescent="0.2">
      <c r="A55" s="69"/>
      <c r="B55" s="71"/>
      <c r="C55" s="73"/>
      <c r="D55" s="70"/>
      <c r="E55" s="68"/>
    </row>
    <row r="56" spans="1:6" x14ac:dyDescent="0.2">
      <c r="A56" s="66" t="s">
        <v>567</v>
      </c>
      <c r="B56" s="66"/>
      <c r="C56" s="66"/>
      <c r="D56" s="66"/>
      <c r="E56" s="66"/>
    </row>
    <row r="57" spans="1:6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  <c r="F57" s="160"/>
    </row>
    <row r="58" spans="1:6" ht="33.75" x14ac:dyDescent="0.2">
      <c r="A58" s="69">
        <v>4200</v>
      </c>
      <c r="B58" s="71" t="s">
        <v>503</v>
      </c>
      <c r="C58" s="73">
        <v>17321647.030000001</v>
      </c>
      <c r="D58" s="70" t="s">
        <v>654</v>
      </c>
      <c r="E58" s="68"/>
    </row>
    <row r="59" spans="1:6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6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6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6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6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6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6" x14ac:dyDescent="0.2">
      <c r="A65" s="69">
        <v>4220</v>
      </c>
      <c r="B65" s="70" t="s">
        <v>324</v>
      </c>
      <c r="C65" s="73">
        <v>17321647.030000001</v>
      </c>
      <c r="D65" s="70" t="s">
        <v>654</v>
      </c>
      <c r="E65" s="68"/>
    </row>
    <row r="66" spans="1:6" x14ac:dyDescent="0.2">
      <c r="A66" s="69">
        <v>4221</v>
      </c>
      <c r="B66" s="70" t="s">
        <v>325</v>
      </c>
      <c r="C66" s="73">
        <v>17321647.030000001</v>
      </c>
      <c r="D66" s="70" t="s">
        <v>654</v>
      </c>
      <c r="E66" s="68"/>
    </row>
    <row r="67" spans="1:6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6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6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6" x14ac:dyDescent="0.2">
      <c r="A70" s="68"/>
      <c r="B70" s="68"/>
      <c r="C70" s="68"/>
      <c r="D70" s="68"/>
      <c r="E70" s="68"/>
    </row>
    <row r="71" spans="1:6" x14ac:dyDescent="0.2">
      <c r="A71" s="66" t="s">
        <v>599</v>
      </c>
      <c r="B71" s="66"/>
      <c r="C71" s="66"/>
      <c r="D71" s="66"/>
      <c r="E71" s="66"/>
    </row>
    <row r="72" spans="1:6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  <c r="F72" s="160"/>
    </row>
    <row r="73" spans="1:6" x14ac:dyDescent="0.2">
      <c r="A73" s="72">
        <v>4300</v>
      </c>
      <c r="B73" s="70" t="s">
        <v>329</v>
      </c>
      <c r="C73" s="73">
        <v>72890.960000000006</v>
      </c>
      <c r="D73" s="70" t="s">
        <v>653</v>
      </c>
      <c r="E73" s="70"/>
    </row>
    <row r="74" spans="1:6" x14ac:dyDescent="0.2">
      <c r="A74" s="72">
        <v>4310</v>
      </c>
      <c r="B74" s="70" t="s">
        <v>330</v>
      </c>
      <c r="C74" s="73">
        <v>72890.960000000006</v>
      </c>
      <c r="D74" s="70" t="s">
        <v>653</v>
      </c>
      <c r="E74" s="70"/>
    </row>
    <row r="75" spans="1:6" x14ac:dyDescent="0.2">
      <c r="A75" s="72">
        <v>4311</v>
      </c>
      <c r="B75" s="70" t="s">
        <v>508</v>
      </c>
      <c r="C75" s="73">
        <v>72890.960000000006</v>
      </c>
      <c r="D75" s="70" t="s">
        <v>653</v>
      </c>
      <c r="E75" s="70"/>
    </row>
    <row r="76" spans="1:6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6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6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6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6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6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  <c r="F97" s="160"/>
    </row>
    <row r="98" spans="1:6" x14ac:dyDescent="0.2">
      <c r="A98" s="72">
        <v>5000</v>
      </c>
      <c r="B98" s="70" t="s">
        <v>346</v>
      </c>
      <c r="C98" s="73">
        <v>16854614.050000001</v>
      </c>
      <c r="D98" s="74">
        <f>IFERROR(C98/C98,"")</f>
        <v>1</v>
      </c>
      <c r="E98" s="70"/>
    </row>
    <row r="99" spans="1:6" x14ac:dyDescent="0.2">
      <c r="A99" s="72">
        <v>5100</v>
      </c>
      <c r="B99" s="70" t="s">
        <v>347</v>
      </c>
      <c r="C99" s="73">
        <v>15523560.880000001</v>
      </c>
      <c r="D99" s="74">
        <f t="shared" ref="D99:D162" si="0">IFERROR(C99/C99,"")</f>
        <v>1</v>
      </c>
      <c r="E99" s="70"/>
    </row>
    <row r="100" spans="1:6" x14ac:dyDescent="0.2">
      <c r="A100" s="72">
        <v>5110</v>
      </c>
      <c r="B100" s="70" t="s">
        <v>348</v>
      </c>
      <c r="C100" s="73">
        <v>11407376.550000001</v>
      </c>
      <c r="D100" s="74">
        <f t="shared" si="0"/>
        <v>1</v>
      </c>
      <c r="E100" s="70"/>
    </row>
    <row r="101" spans="1:6" x14ac:dyDescent="0.2">
      <c r="A101" s="72">
        <v>5111</v>
      </c>
      <c r="B101" s="70" t="s">
        <v>349</v>
      </c>
      <c r="C101" s="73">
        <v>3682584.42</v>
      </c>
      <c r="D101" s="74">
        <f t="shared" si="0"/>
        <v>1</v>
      </c>
      <c r="E101" s="70"/>
    </row>
    <row r="102" spans="1:6" x14ac:dyDescent="0.2">
      <c r="A102" s="72">
        <v>5112</v>
      </c>
      <c r="B102" s="70" t="s">
        <v>350</v>
      </c>
      <c r="C102" s="73">
        <v>2600207.3199999998</v>
      </c>
      <c r="D102" s="74">
        <f t="shared" si="0"/>
        <v>1</v>
      </c>
      <c r="E102" s="70"/>
    </row>
    <row r="103" spans="1:6" x14ac:dyDescent="0.2">
      <c r="A103" s="72">
        <v>5113</v>
      </c>
      <c r="B103" s="70" t="s">
        <v>351</v>
      </c>
      <c r="C103" s="73">
        <v>1251495.48</v>
      </c>
      <c r="D103" s="74">
        <f t="shared" si="0"/>
        <v>1</v>
      </c>
      <c r="E103" s="70"/>
    </row>
    <row r="104" spans="1:6" x14ac:dyDescent="0.2">
      <c r="A104" s="72">
        <v>5114</v>
      </c>
      <c r="B104" s="70" t="s">
        <v>352</v>
      </c>
      <c r="C104" s="73">
        <v>1128974.42</v>
      </c>
      <c r="D104" s="74">
        <f t="shared" si="0"/>
        <v>1</v>
      </c>
      <c r="E104" s="70"/>
    </row>
    <row r="105" spans="1:6" x14ac:dyDescent="0.2">
      <c r="A105" s="72">
        <v>5115</v>
      </c>
      <c r="B105" s="70" t="s">
        <v>353</v>
      </c>
      <c r="C105" s="73">
        <v>2744114.91</v>
      </c>
      <c r="D105" s="74">
        <f t="shared" si="0"/>
        <v>1</v>
      </c>
      <c r="E105" s="70"/>
    </row>
    <row r="106" spans="1:6" x14ac:dyDescent="0.2">
      <c r="A106" s="72">
        <v>5116</v>
      </c>
      <c r="B106" s="70" t="s">
        <v>354</v>
      </c>
      <c r="C106" s="73">
        <v>0</v>
      </c>
      <c r="D106" s="74" t="str">
        <f t="shared" si="0"/>
        <v/>
      </c>
      <c r="E106" s="70"/>
    </row>
    <row r="107" spans="1:6" x14ac:dyDescent="0.2">
      <c r="A107" s="72">
        <v>5120</v>
      </c>
      <c r="B107" s="70" t="s">
        <v>355</v>
      </c>
      <c r="C107" s="73">
        <v>1058427.25</v>
      </c>
      <c r="D107" s="74">
        <f t="shared" si="0"/>
        <v>1</v>
      </c>
      <c r="E107" s="70"/>
    </row>
    <row r="108" spans="1:6" x14ac:dyDescent="0.2">
      <c r="A108" s="72">
        <v>5121</v>
      </c>
      <c r="B108" s="70" t="s">
        <v>356</v>
      </c>
      <c r="C108" s="73">
        <v>94259.32</v>
      </c>
      <c r="D108" s="74">
        <f t="shared" si="0"/>
        <v>1</v>
      </c>
      <c r="E108" s="70"/>
    </row>
    <row r="109" spans="1:6" x14ac:dyDescent="0.2">
      <c r="A109" s="72">
        <v>5122</v>
      </c>
      <c r="B109" s="70" t="s">
        <v>357</v>
      </c>
      <c r="C109" s="73">
        <v>9199.5</v>
      </c>
      <c r="D109" s="74">
        <f t="shared" si="0"/>
        <v>1</v>
      </c>
      <c r="E109" s="70"/>
    </row>
    <row r="110" spans="1:6" x14ac:dyDescent="0.2">
      <c r="A110" s="72">
        <v>5123</v>
      </c>
      <c r="B110" s="70" t="s">
        <v>358</v>
      </c>
      <c r="C110" s="73">
        <v>0</v>
      </c>
      <c r="D110" s="74" t="str">
        <f t="shared" si="0"/>
        <v/>
      </c>
      <c r="E110" s="70"/>
    </row>
    <row r="111" spans="1:6" x14ac:dyDescent="0.2">
      <c r="A111" s="72">
        <v>5124</v>
      </c>
      <c r="B111" s="70" t="s">
        <v>359</v>
      </c>
      <c r="C111" s="73">
        <v>121899.77</v>
      </c>
      <c r="D111" s="74">
        <f t="shared" si="0"/>
        <v>1</v>
      </c>
      <c r="E111" s="70"/>
    </row>
    <row r="112" spans="1:6" x14ac:dyDescent="0.2">
      <c r="A112" s="72">
        <v>5125</v>
      </c>
      <c r="B112" s="70" t="s">
        <v>360</v>
      </c>
      <c r="C112" s="73">
        <v>174121.79</v>
      </c>
      <c r="D112" s="74">
        <f t="shared" si="0"/>
        <v>1</v>
      </c>
      <c r="E112" s="70"/>
    </row>
    <row r="113" spans="1:5" x14ac:dyDescent="0.2">
      <c r="A113" s="72">
        <v>5126</v>
      </c>
      <c r="B113" s="70" t="s">
        <v>361</v>
      </c>
      <c r="C113" s="73">
        <v>51425.55</v>
      </c>
      <c r="D113" s="74">
        <f t="shared" si="0"/>
        <v>1</v>
      </c>
      <c r="E113" s="70"/>
    </row>
    <row r="114" spans="1:5" x14ac:dyDescent="0.2">
      <c r="A114" s="72">
        <v>5127</v>
      </c>
      <c r="B114" s="70" t="s">
        <v>362</v>
      </c>
      <c r="C114" s="73">
        <v>495762.25</v>
      </c>
      <c r="D114" s="74">
        <f t="shared" si="0"/>
        <v>1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 t="str">
        <f t="shared" si="0"/>
        <v/>
      </c>
      <c r="E115" s="70"/>
    </row>
    <row r="116" spans="1:5" x14ac:dyDescent="0.2">
      <c r="A116" s="72">
        <v>5129</v>
      </c>
      <c r="B116" s="70" t="s">
        <v>364</v>
      </c>
      <c r="C116" s="73">
        <v>111759.07</v>
      </c>
      <c r="D116" s="74">
        <f t="shared" si="0"/>
        <v>1</v>
      </c>
      <c r="E116" s="70"/>
    </row>
    <row r="117" spans="1:5" x14ac:dyDescent="0.2">
      <c r="A117" s="72">
        <v>5130</v>
      </c>
      <c r="B117" s="70" t="s">
        <v>365</v>
      </c>
      <c r="C117" s="73">
        <v>3057757.08</v>
      </c>
      <c r="D117" s="74">
        <f t="shared" si="0"/>
        <v>1</v>
      </c>
      <c r="E117" s="70"/>
    </row>
    <row r="118" spans="1:5" x14ac:dyDescent="0.2">
      <c r="A118" s="72">
        <v>5131</v>
      </c>
      <c r="B118" s="70" t="s">
        <v>366</v>
      </c>
      <c r="C118" s="73">
        <v>1472051.34</v>
      </c>
      <c r="D118" s="74">
        <f t="shared" si="0"/>
        <v>1</v>
      </c>
      <c r="E118" s="70"/>
    </row>
    <row r="119" spans="1:5" x14ac:dyDescent="0.2">
      <c r="A119" s="72">
        <v>5132</v>
      </c>
      <c r="B119" s="70" t="s">
        <v>367</v>
      </c>
      <c r="C119" s="73">
        <v>6264</v>
      </c>
      <c r="D119" s="74">
        <f t="shared" si="0"/>
        <v>1</v>
      </c>
      <c r="E119" s="70"/>
    </row>
    <row r="120" spans="1:5" x14ac:dyDescent="0.2">
      <c r="A120" s="72">
        <v>5133</v>
      </c>
      <c r="B120" s="70" t="s">
        <v>368</v>
      </c>
      <c r="C120" s="73">
        <v>972068.68</v>
      </c>
      <c r="D120" s="74">
        <f t="shared" si="0"/>
        <v>1</v>
      </c>
      <c r="E120" s="70"/>
    </row>
    <row r="121" spans="1:5" x14ac:dyDescent="0.2">
      <c r="A121" s="72">
        <v>5134</v>
      </c>
      <c r="B121" s="70" t="s">
        <v>369</v>
      </c>
      <c r="C121" s="73">
        <v>88066.08</v>
      </c>
      <c r="D121" s="74">
        <f t="shared" si="0"/>
        <v>1</v>
      </c>
      <c r="E121" s="70"/>
    </row>
    <row r="122" spans="1:5" x14ac:dyDescent="0.2">
      <c r="A122" s="72">
        <v>5135</v>
      </c>
      <c r="B122" s="70" t="s">
        <v>370</v>
      </c>
      <c r="C122" s="73">
        <v>267277.90999999997</v>
      </c>
      <c r="D122" s="74">
        <f t="shared" si="0"/>
        <v>1</v>
      </c>
      <c r="E122" s="70"/>
    </row>
    <row r="123" spans="1:5" x14ac:dyDescent="0.2">
      <c r="A123" s="72">
        <v>5136</v>
      </c>
      <c r="B123" s="70" t="s">
        <v>371</v>
      </c>
      <c r="C123" s="73">
        <v>32500.55</v>
      </c>
      <c r="D123" s="74">
        <f t="shared" si="0"/>
        <v>1</v>
      </c>
      <c r="E123" s="70"/>
    </row>
    <row r="124" spans="1:5" x14ac:dyDescent="0.2">
      <c r="A124" s="72">
        <v>5137</v>
      </c>
      <c r="B124" s="70" t="s">
        <v>372</v>
      </c>
      <c r="C124" s="73">
        <v>1019</v>
      </c>
      <c r="D124" s="74">
        <f t="shared" si="0"/>
        <v>1</v>
      </c>
      <c r="E124" s="70"/>
    </row>
    <row r="125" spans="1:5" x14ac:dyDescent="0.2">
      <c r="A125" s="72">
        <v>5138</v>
      </c>
      <c r="B125" s="70" t="s">
        <v>373</v>
      </c>
      <c r="C125" s="73">
        <v>1074.32</v>
      </c>
      <c r="D125" s="74">
        <f t="shared" si="0"/>
        <v>1</v>
      </c>
      <c r="E125" s="70"/>
    </row>
    <row r="126" spans="1:5" x14ac:dyDescent="0.2">
      <c r="A126" s="72">
        <v>5139</v>
      </c>
      <c r="B126" s="70" t="s">
        <v>374</v>
      </c>
      <c r="C126" s="73">
        <v>217435.2</v>
      </c>
      <c r="D126" s="74">
        <f t="shared" si="0"/>
        <v>1</v>
      </c>
      <c r="E126" s="70"/>
    </row>
    <row r="127" spans="1:5" x14ac:dyDescent="0.2">
      <c r="A127" s="72">
        <v>5200</v>
      </c>
      <c r="B127" s="70" t="s">
        <v>375</v>
      </c>
      <c r="C127" s="73">
        <v>657549</v>
      </c>
      <c r="D127" s="74">
        <f t="shared" si="0"/>
        <v>1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 t="str">
        <f t="shared" si="0"/>
        <v/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 t="str">
        <f t="shared" si="0"/>
        <v/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 t="str">
        <f t="shared" si="0"/>
        <v/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 t="str">
        <f t="shared" si="0"/>
        <v/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 t="str">
        <f t="shared" si="0"/>
        <v/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 t="str">
        <f t="shared" si="0"/>
        <v/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 t="str">
        <f t="shared" si="0"/>
        <v/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 t="str">
        <f t="shared" si="0"/>
        <v/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 t="str">
        <f t="shared" si="0"/>
        <v/>
      </c>
      <c r="E136" s="70"/>
    </row>
    <row r="137" spans="1:5" x14ac:dyDescent="0.2">
      <c r="A137" s="72">
        <v>5240</v>
      </c>
      <c r="B137" s="70" t="s">
        <v>327</v>
      </c>
      <c r="C137" s="73">
        <v>657549</v>
      </c>
      <c r="D137" s="74">
        <f t="shared" si="0"/>
        <v>1</v>
      </c>
      <c r="E137" s="70"/>
    </row>
    <row r="138" spans="1:5" x14ac:dyDescent="0.2">
      <c r="A138" s="72">
        <v>5241</v>
      </c>
      <c r="B138" s="70" t="s">
        <v>384</v>
      </c>
      <c r="C138" s="73">
        <v>10000</v>
      </c>
      <c r="D138" s="74">
        <f t="shared" si="0"/>
        <v>1</v>
      </c>
      <c r="E138" s="70"/>
    </row>
    <row r="139" spans="1:5" x14ac:dyDescent="0.2">
      <c r="A139" s="72">
        <v>5242</v>
      </c>
      <c r="B139" s="70" t="s">
        <v>385</v>
      </c>
      <c r="C139" s="73">
        <v>647549</v>
      </c>
      <c r="D139" s="74">
        <f t="shared" si="0"/>
        <v>1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 t="str">
        <f t="shared" si="0"/>
        <v/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 t="str">
        <f t="shared" si="0"/>
        <v/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 t="str">
        <f t="shared" si="0"/>
        <v/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 t="str">
        <f t="shared" si="0"/>
        <v/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 t="str">
        <f t="shared" si="0"/>
        <v/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 t="str">
        <f t="shared" si="0"/>
        <v/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 t="str">
        <f t="shared" si="0"/>
        <v/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 t="str">
        <f t="shared" si="0"/>
        <v/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 t="str">
        <f t="shared" si="0"/>
        <v/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 t="str">
        <f t="shared" si="0"/>
        <v/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 t="str">
        <f t="shared" si="0"/>
        <v/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 t="str">
        <f t="shared" si="0"/>
        <v/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 t="str">
        <f t="shared" si="0"/>
        <v/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 t="str">
        <f t="shared" si="0"/>
        <v/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 t="str">
        <f t="shared" si="0"/>
        <v/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 t="str">
        <f t="shared" si="0"/>
        <v/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 t="str">
        <f t="shared" si="0"/>
        <v/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 t="str">
        <f t="shared" si="0"/>
        <v/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 t="str">
        <f t="shared" si="0"/>
        <v/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 t="str">
        <f t="shared" si="0"/>
        <v/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 t="str">
        <f t="shared" si="0"/>
        <v/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 t="str">
        <f t="shared" si="0"/>
        <v/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 t="str">
        <f t="shared" si="0"/>
        <v/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 t="str">
        <f t="shared" ref="D163:D220" si="1">IFERROR(C163/C163,"")</f>
        <v/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 t="str">
        <f t="shared" si="1"/>
        <v/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 t="str">
        <f t="shared" si="1"/>
        <v/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 t="str">
        <f t="shared" si="1"/>
        <v/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 t="str">
        <f t="shared" si="1"/>
        <v/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 t="str">
        <f t="shared" si="1"/>
        <v/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 t="str">
        <f t="shared" si="1"/>
        <v/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 t="str">
        <f t="shared" si="1"/>
        <v/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 t="str">
        <f t="shared" si="1"/>
        <v/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 t="str">
        <f t="shared" si="1"/>
        <v/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 t="str">
        <f t="shared" si="1"/>
        <v/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 t="str">
        <f t="shared" si="1"/>
        <v/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 t="str">
        <f t="shared" si="1"/>
        <v/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 t="str">
        <f t="shared" si="1"/>
        <v/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 t="str">
        <f t="shared" si="1"/>
        <v/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 t="str">
        <f t="shared" si="1"/>
        <v/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 t="str">
        <f t="shared" si="1"/>
        <v/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 t="str">
        <f t="shared" si="1"/>
        <v/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 t="str">
        <f t="shared" si="1"/>
        <v/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 t="str">
        <f t="shared" si="1"/>
        <v/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 t="str">
        <f t="shared" si="1"/>
        <v/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 t="str">
        <f t="shared" si="1"/>
        <v/>
      </c>
      <c r="E184" s="70"/>
    </row>
    <row r="185" spans="1:5" x14ac:dyDescent="0.2">
      <c r="A185" s="72">
        <v>5500</v>
      </c>
      <c r="B185" s="70" t="s">
        <v>426</v>
      </c>
      <c r="C185" s="73">
        <v>673504.17</v>
      </c>
      <c r="D185" s="74">
        <f t="shared" si="1"/>
        <v>1</v>
      </c>
      <c r="E185" s="70"/>
    </row>
    <row r="186" spans="1:5" x14ac:dyDescent="0.2">
      <c r="A186" s="72">
        <v>5510</v>
      </c>
      <c r="B186" s="70" t="s">
        <v>427</v>
      </c>
      <c r="C186" s="73">
        <v>673503.25</v>
      </c>
      <c r="D186" s="74">
        <f t="shared" si="1"/>
        <v>1</v>
      </c>
      <c r="E186" s="70"/>
    </row>
    <row r="187" spans="1:5" x14ac:dyDescent="0.2">
      <c r="A187" s="72">
        <v>5511</v>
      </c>
      <c r="B187" s="70" t="s">
        <v>428</v>
      </c>
      <c r="C187" s="73">
        <v>666177.16</v>
      </c>
      <c r="D187" s="74">
        <f t="shared" si="1"/>
        <v>1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 t="str">
        <f t="shared" si="1"/>
        <v/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 t="str">
        <f t="shared" si="1"/>
        <v/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 t="str">
        <f t="shared" si="1"/>
        <v/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 t="str">
        <f t="shared" si="1"/>
        <v/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 t="str">
        <f t="shared" si="1"/>
        <v/>
      </c>
      <c r="E192" s="70"/>
    </row>
    <row r="193" spans="1:5" x14ac:dyDescent="0.2">
      <c r="A193" s="72">
        <v>5517</v>
      </c>
      <c r="B193" s="70" t="s">
        <v>434</v>
      </c>
      <c r="C193" s="73">
        <v>7326.09</v>
      </c>
      <c r="D193" s="74">
        <f t="shared" si="1"/>
        <v>1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 t="str">
        <f t="shared" si="1"/>
        <v/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 t="str">
        <f t="shared" si="1"/>
        <v/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 t="str">
        <f t="shared" si="1"/>
        <v/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 t="str">
        <f t="shared" si="1"/>
        <v/>
      </c>
      <c r="E197" s="70"/>
    </row>
    <row r="198" spans="1:5" x14ac:dyDescent="0.2">
      <c r="A198" s="72">
        <v>5530</v>
      </c>
      <c r="B198" s="70" t="s">
        <v>437</v>
      </c>
      <c r="C198" s="73">
        <v>0.92</v>
      </c>
      <c r="D198" s="74">
        <f t="shared" si="1"/>
        <v>1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 t="str">
        <f t="shared" si="1"/>
        <v/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 t="str">
        <f t="shared" si="1"/>
        <v/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 t="str">
        <f t="shared" si="1"/>
        <v/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 t="str">
        <f t="shared" si="1"/>
        <v/>
      </c>
      <c r="E202" s="70"/>
    </row>
    <row r="203" spans="1:5" x14ac:dyDescent="0.2">
      <c r="A203" s="72">
        <v>5535</v>
      </c>
      <c r="B203" s="70" t="s">
        <v>442</v>
      </c>
      <c r="C203" s="73">
        <v>0.92</v>
      </c>
      <c r="D203" s="74">
        <f t="shared" si="1"/>
        <v>1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 t="str">
        <f t="shared" si="1"/>
        <v/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 t="str">
        <f t="shared" si="1"/>
        <v/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 t="str">
        <f t="shared" si="1"/>
        <v/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 t="str">
        <f t="shared" si="1"/>
        <v/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 t="str">
        <f t="shared" si="1"/>
        <v/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 t="str">
        <f t="shared" si="1"/>
        <v/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 t="str">
        <f t="shared" si="1"/>
        <v/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 t="str">
        <f t="shared" si="1"/>
        <v/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 t="str">
        <f t="shared" si="1"/>
        <v/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 t="str">
        <f t="shared" si="1"/>
        <v/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 t="str">
        <f t="shared" si="1"/>
        <v/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 t="str">
        <f t="shared" si="1"/>
        <v/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 t="str">
        <f t="shared" si="1"/>
        <v/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 t="str">
        <f t="shared" si="1"/>
        <v/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 t="str">
        <f t="shared" si="1"/>
        <v/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 t="str">
        <f t="shared" si="1"/>
        <v/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 t="str">
        <f t="shared" si="1"/>
        <v/>
      </c>
      <c r="E220" s="70"/>
    </row>
    <row r="222" spans="1:5" x14ac:dyDescent="0.2">
      <c r="B222" s="42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fitToHeight="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647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648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648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29"/>
  <sheetViews>
    <sheetView workbookViewId="0">
      <selection activeCell="F14" sqref="F14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6" ht="18.95" customHeight="1" x14ac:dyDescent="0.2">
      <c r="A1" s="169" t="str">
        <f>ESF!A1</f>
        <v>COMISION MUNICIPAL DE CULTURA FISICA Y DEPORTE DE LEON GUANAJUATO</v>
      </c>
      <c r="B1" s="169"/>
      <c r="C1" s="169"/>
      <c r="D1" s="49" t="s">
        <v>179</v>
      </c>
      <c r="E1" s="50">
        <f>'Notas a los Edos Financieros'!D1</f>
        <v>2021</v>
      </c>
    </row>
    <row r="2" spans="1:6" ht="18.95" customHeight="1" x14ac:dyDescent="0.2">
      <c r="A2" s="169" t="s">
        <v>454</v>
      </c>
      <c r="B2" s="169"/>
      <c r="C2" s="169"/>
      <c r="D2" s="49" t="s">
        <v>181</v>
      </c>
      <c r="E2" s="50" t="str">
        <f>'Notas a los Edos Financieros'!D2</f>
        <v>Trimestral</v>
      </c>
    </row>
    <row r="3" spans="1:6" ht="18.95" customHeight="1" x14ac:dyDescent="0.2">
      <c r="A3" s="169" t="str">
        <f>ESF!A3</f>
        <v>Correspondiente del 01 de Enero al 31 de Marzo de 2021</v>
      </c>
      <c r="B3" s="169"/>
      <c r="C3" s="169"/>
      <c r="D3" s="49" t="s">
        <v>182</v>
      </c>
      <c r="E3" s="50">
        <f>'Notas a los Edos Financieros'!D3</f>
        <v>1</v>
      </c>
    </row>
    <row r="4" spans="1:6" x14ac:dyDescent="0.2">
      <c r="A4" s="52" t="s">
        <v>183</v>
      </c>
      <c r="B4" s="53"/>
      <c r="C4" s="53"/>
      <c r="D4" s="53"/>
      <c r="E4" s="53"/>
    </row>
    <row r="6" spans="1:6" x14ac:dyDescent="0.2">
      <c r="A6" s="53" t="s">
        <v>158</v>
      </c>
      <c r="B6" s="53"/>
      <c r="C6" s="53"/>
      <c r="D6" s="53"/>
      <c r="E6" s="53"/>
    </row>
    <row r="7" spans="1:6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  <c r="F7" s="154"/>
    </row>
    <row r="8" spans="1:6" x14ac:dyDescent="0.2">
      <c r="A8" s="55">
        <v>3110</v>
      </c>
      <c r="B8" s="51" t="s">
        <v>322</v>
      </c>
      <c r="C8" s="56">
        <v>0</v>
      </c>
    </row>
    <row r="9" spans="1:6" x14ac:dyDescent="0.2">
      <c r="A9" s="55">
        <v>3120</v>
      </c>
      <c r="B9" s="51" t="s">
        <v>455</v>
      </c>
      <c r="C9" s="56">
        <v>216450</v>
      </c>
    </row>
    <row r="10" spans="1:6" x14ac:dyDescent="0.2">
      <c r="A10" s="55">
        <v>3130</v>
      </c>
      <c r="B10" s="51" t="s">
        <v>456</v>
      </c>
      <c r="C10" s="56">
        <v>0</v>
      </c>
    </row>
    <row r="12" spans="1:6" x14ac:dyDescent="0.2">
      <c r="A12" s="53" t="s">
        <v>159</v>
      </c>
      <c r="B12" s="53"/>
      <c r="C12" s="53"/>
      <c r="D12" s="53"/>
      <c r="E12" s="53"/>
    </row>
    <row r="13" spans="1:6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  <c r="F13" s="154"/>
    </row>
    <row r="14" spans="1:6" x14ac:dyDescent="0.2">
      <c r="A14" s="55">
        <v>3210</v>
      </c>
      <c r="B14" s="51" t="s">
        <v>458</v>
      </c>
      <c r="C14" s="56">
        <v>7035719.1100000003</v>
      </c>
    </row>
    <row r="15" spans="1:6" x14ac:dyDescent="0.2">
      <c r="A15" s="55">
        <v>3220</v>
      </c>
      <c r="B15" s="51" t="s">
        <v>459</v>
      </c>
      <c r="C15" s="56">
        <v>13508712.560000001</v>
      </c>
    </row>
    <row r="16" spans="1:6" x14ac:dyDescent="0.2">
      <c r="A16" s="55">
        <v>3230</v>
      </c>
      <c r="B16" s="51" t="s">
        <v>460</v>
      </c>
      <c r="C16" s="56">
        <v>6291204.0800000001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6054240.5300000003</v>
      </c>
    </row>
    <row r="19" spans="1:3" x14ac:dyDescent="0.2">
      <c r="A19" s="55">
        <v>3233</v>
      </c>
      <c r="B19" s="51" t="s">
        <v>463</v>
      </c>
      <c r="C19" s="56">
        <v>236963.55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649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J130"/>
  <sheetViews>
    <sheetView workbookViewId="0">
      <selection activeCell="F1" sqref="F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69" t="str">
        <f>ESF!A1</f>
        <v>COMISION MUNICIPAL DE CULTURA FISICA Y DEPORTE DE LEON GUANAJUATO</v>
      </c>
      <c r="B1" s="169"/>
      <c r="C1" s="169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69" t="s">
        <v>472</v>
      </c>
      <c r="B2" s="169"/>
      <c r="C2" s="169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69" t="str">
        <f>ESF!A3</f>
        <v>Correspondiente del 01 de Enero al 31 de Marzo de 2021</v>
      </c>
      <c r="B3" s="169"/>
      <c r="C3" s="169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618</v>
      </c>
      <c r="C7" s="129" t="s">
        <v>606</v>
      </c>
      <c r="D7" s="129" t="s">
        <v>610</v>
      </c>
      <c r="E7" s="154"/>
    </row>
    <row r="8" spans="1:5" x14ac:dyDescent="0.2">
      <c r="A8" s="55">
        <v>1111</v>
      </c>
      <c r="B8" s="51" t="s">
        <v>473</v>
      </c>
      <c r="C8" s="56">
        <v>24500</v>
      </c>
      <c r="D8" s="56">
        <v>24500</v>
      </c>
    </row>
    <row r="9" spans="1:5" x14ac:dyDescent="0.2">
      <c r="A9" s="55">
        <v>1112</v>
      </c>
      <c r="B9" s="51" t="s">
        <v>474</v>
      </c>
      <c r="C9" s="56">
        <v>8306453.8099999996</v>
      </c>
      <c r="D9" s="56">
        <v>2759102.14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8486637.8599999994</v>
      </c>
      <c r="D11" s="56">
        <v>7849399.4199999999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13226</v>
      </c>
      <c r="D13" s="56">
        <v>13226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613</v>
      </c>
      <c r="C15" s="124">
        <v>16830817.670000002</v>
      </c>
      <c r="D15" s="124">
        <v>10646227.560000001</v>
      </c>
    </row>
    <row r="18" spans="1:5" x14ac:dyDescent="0.2">
      <c r="A18" s="53" t="s">
        <v>161</v>
      </c>
      <c r="B18" s="53"/>
      <c r="C18" s="53"/>
      <c r="D18" s="53"/>
    </row>
    <row r="19" spans="1:5" x14ac:dyDescent="0.2">
      <c r="A19" s="54" t="s">
        <v>146</v>
      </c>
      <c r="B19" s="54" t="s">
        <v>618</v>
      </c>
      <c r="C19" s="129" t="s">
        <v>615</v>
      </c>
      <c r="D19" s="129" t="s">
        <v>164</v>
      </c>
      <c r="E19" s="154"/>
    </row>
    <row r="20" spans="1:5" x14ac:dyDescent="0.2">
      <c r="A20" s="62">
        <v>1230</v>
      </c>
      <c r="B20" s="63" t="s">
        <v>215</v>
      </c>
      <c r="C20" s="124">
        <v>0</v>
      </c>
      <c r="D20" s="124">
        <v>0</v>
      </c>
      <c r="E20" s="154"/>
    </row>
    <row r="21" spans="1:5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5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5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5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5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5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5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5" x14ac:dyDescent="0.2">
      <c r="A28" s="62">
        <v>1240</v>
      </c>
      <c r="B28" s="63" t="s">
        <v>223</v>
      </c>
      <c r="C28" s="124">
        <v>25427363.690000001</v>
      </c>
      <c r="D28" s="124">
        <v>0</v>
      </c>
    </row>
    <row r="29" spans="1:5" x14ac:dyDescent="0.2">
      <c r="A29" s="55">
        <v>1241</v>
      </c>
      <c r="B29" s="51" t="s">
        <v>224</v>
      </c>
      <c r="C29" s="56">
        <v>3320108.94</v>
      </c>
      <c r="D29" s="56">
        <v>0</v>
      </c>
    </row>
    <row r="30" spans="1:5" x14ac:dyDescent="0.2">
      <c r="A30" s="55">
        <v>1242</v>
      </c>
      <c r="B30" s="51" t="s">
        <v>225</v>
      </c>
      <c r="C30" s="56">
        <v>4082698.5</v>
      </c>
      <c r="D30" s="56">
        <v>17377</v>
      </c>
    </row>
    <row r="31" spans="1:5" x14ac:dyDescent="0.2">
      <c r="A31" s="55">
        <v>1243</v>
      </c>
      <c r="B31" s="51" t="s">
        <v>226</v>
      </c>
      <c r="C31" s="56">
        <v>200219.83</v>
      </c>
      <c r="D31" s="56">
        <v>0</v>
      </c>
    </row>
    <row r="32" spans="1:5" x14ac:dyDescent="0.2">
      <c r="A32" s="55">
        <v>1244</v>
      </c>
      <c r="B32" s="51" t="s">
        <v>227</v>
      </c>
      <c r="C32" s="56">
        <v>2283624.42</v>
      </c>
      <c r="D32" s="56">
        <v>0</v>
      </c>
    </row>
    <row r="33" spans="1:5" x14ac:dyDescent="0.2">
      <c r="A33" s="55">
        <v>1245</v>
      </c>
      <c r="B33" s="51" t="s">
        <v>228</v>
      </c>
      <c r="C33" s="152">
        <v>0</v>
      </c>
      <c r="D33" s="56">
        <v>0</v>
      </c>
    </row>
    <row r="34" spans="1:5" x14ac:dyDescent="0.2">
      <c r="A34" s="55">
        <v>1246</v>
      </c>
      <c r="B34" s="51" t="s">
        <v>229</v>
      </c>
      <c r="C34" s="56">
        <v>15540712</v>
      </c>
      <c r="D34" s="56">
        <v>0</v>
      </c>
    </row>
    <row r="35" spans="1:5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5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5" x14ac:dyDescent="0.2">
      <c r="A37" s="62">
        <v>1250</v>
      </c>
      <c r="B37" s="63" t="s">
        <v>233</v>
      </c>
      <c r="C37" s="124">
        <v>571568.56999999995</v>
      </c>
      <c r="D37" s="124">
        <v>0</v>
      </c>
    </row>
    <row r="38" spans="1:5" x14ac:dyDescent="0.2">
      <c r="A38" s="55">
        <v>1251</v>
      </c>
      <c r="B38" s="51" t="s">
        <v>234</v>
      </c>
      <c r="C38" s="56">
        <v>571568.56999999995</v>
      </c>
      <c r="D38" s="56">
        <v>0</v>
      </c>
    </row>
    <row r="39" spans="1:5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5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5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5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5" x14ac:dyDescent="0.2">
      <c r="A43" s="55"/>
      <c r="B43" s="140" t="s">
        <v>616</v>
      </c>
      <c r="C43" s="124">
        <f>C20+C28+C37</f>
        <v>25998932.260000002</v>
      </c>
      <c r="D43" s="124">
        <f>D20+D28+D37</f>
        <v>0</v>
      </c>
    </row>
    <row r="45" spans="1:5" x14ac:dyDescent="0.2">
      <c r="A45" s="53" t="s">
        <v>169</v>
      </c>
      <c r="B45" s="53"/>
      <c r="C45" s="53"/>
      <c r="D45" s="53"/>
    </row>
    <row r="46" spans="1:5" x14ac:dyDescent="0.2">
      <c r="A46" s="54" t="s">
        <v>146</v>
      </c>
      <c r="B46" s="54" t="s">
        <v>618</v>
      </c>
      <c r="C46" s="129" t="s">
        <v>606</v>
      </c>
      <c r="D46" s="129" t="s">
        <v>610</v>
      </c>
      <c r="E46" s="154"/>
    </row>
    <row r="47" spans="1:5" x14ac:dyDescent="0.2">
      <c r="A47" s="62">
        <v>3210</v>
      </c>
      <c r="B47" s="63" t="s">
        <v>614</v>
      </c>
      <c r="C47" s="157">
        <v>7035719.1100000003</v>
      </c>
      <c r="D47" s="124">
        <v>5158004.74</v>
      </c>
    </row>
    <row r="48" spans="1:5" x14ac:dyDescent="0.2">
      <c r="A48" s="55"/>
      <c r="B48" s="140" t="s">
        <v>619</v>
      </c>
      <c r="C48" s="124">
        <f>C49+C61+C93+C96</f>
        <v>1584212.17</v>
      </c>
      <c r="D48" s="124">
        <f>D49+D61+D93+D96</f>
        <v>2759711.07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623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624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625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626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626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627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v>673504.17</v>
      </c>
      <c r="D61" s="124">
        <v>2759711.07</v>
      </c>
    </row>
    <row r="62" spans="1:4" x14ac:dyDescent="0.2">
      <c r="A62" s="55">
        <v>5510</v>
      </c>
      <c r="B62" s="51" t="s">
        <v>427</v>
      </c>
      <c r="C62" s="56">
        <v>673503.25</v>
      </c>
      <c r="D62" s="56">
        <v>2755129.24</v>
      </c>
    </row>
    <row r="63" spans="1:4" x14ac:dyDescent="0.2">
      <c r="A63" s="55">
        <v>5511</v>
      </c>
      <c r="B63" s="51" t="s">
        <v>428</v>
      </c>
      <c r="C63" s="56">
        <v>666177.16</v>
      </c>
      <c r="D63" s="56">
        <v>2717914.99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7326.09</v>
      </c>
      <c r="D69" s="56">
        <v>37214.25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0.92</v>
      </c>
      <c r="D74" s="56">
        <v>13.02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0.92</v>
      </c>
      <c r="D79" s="56">
        <v>13.02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5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5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5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5" x14ac:dyDescent="0.2">
      <c r="A84" s="55">
        <v>5590</v>
      </c>
      <c r="B84" s="51" t="s">
        <v>445</v>
      </c>
      <c r="C84" s="56">
        <v>0</v>
      </c>
      <c r="D84" s="56">
        <v>4568.8100000000004</v>
      </c>
    </row>
    <row r="85" spans="1:5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5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5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5" x14ac:dyDescent="0.2">
      <c r="A88" s="55">
        <v>5594</v>
      </c>
      <c r="B88" s="51" t="s">
        <v>628</v>
      </c>
      <c r="C88" s="56">
        <v>0</v>
      </c>
      <c r="D88" s="56">
        <v>386.58</v>
      </c>
    </row>
    <row r="89" spans="1:5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5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5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5" x14ac:dyDescent="0.2">
      <c r="A92" s="55">
        <v>5599</v>
      </c>
      <c r="B92" s="51" t="s">
        <v>451</v>
      </c>
      <c r="C92" s="56">
        <v>0</v>
      </c>
      <c r="D92" s="56">
        <v>4182.2299999999996</v>
      </c>
    </row>
    <row r="93" spans="1:5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5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5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5" x14ac:dyDescent="0.2">
      <c r="A96" s="62">
        <v>2110</v>
      </c>
      <c r="B96" s="142" t="s">
        <v>620</v>
      </c>
      <c r="C96" s="124">
        <f>SUM(C97:C100)</f>
        <v>910708</v>
      </c>
      <c r="D96" s="156">
        <v>0</v>
      </c>
      <c r="E96" s="154"/>
    </row>
    <row r="97" spans="1:10" x14ac:dyDescent="0.2">
      <c r="A97" s="55">
        <v>2111</v>
      </c>
      <c r="B97" s="51" t="s">
        <v>629</v>
      </c>
      <c r="C97" s="56">
        <v>0</v>
      </c>
      <c r="D97" s="158">
        <v>0</v>
      </c>
      <c r="E97" s="159"/>
    </row>
    <row r="98" spans="1:10" x14ac:dyDescent="0.2">
      <c r="A98" s="55">
        <v>2112</v>
      </c>
      <c r="B98" s="51" t="s">
        <v>630</v>
      </c>
      <c r="C98" s="153">
        <v>350763</v>
      </c>
      <c r="D98" s="158">
        <v>264036.5700000003</v>
      </c>
      <c r="E98" s="159"/>
    </row>
    <row r="99" spans="1:10" x14ac:dyDescent="0.2">
      <c r="A99" s="55">
        <v>2112</v>
      </c>
      <c r="B99" s="51" t="s">
        <v>631</v>
      </c>
      <c r="C99" s="56">
        <v>549945</v>
      </c>
      <c r="D99" s="158">
        <v>793535.10000000149</v>
      </c>
      <c r="E99" s="159"/>
    </row>
    <row r="100" spans="1:10" x14ac:dyDescent="0.2">
      <c r="A100" s="55">
        <v>2115</v>
      </c>
      <c r="B100" s="51" t="s">
        <v>633</v>
      </c>
      <c r="C100" s="56">
        <v>10000</v>
      </c>
      <c r="D100" s="158">
        <v>0</v>
      </c>
      <c r="E100" s="159"/>
    </row>
    <row r="101" spans="1:10" x14ac:dyDescent="0.2">
      <c r="A101" s="55">
        <v>2114</v>
      </c>
      <c r="B101" s="51" t="s">
        <v>632</v>
      </c>
      <c r="C101" s="56">
        <v>0</v>
      </c>
      <c r="D101" s="158">
        <v>0</v>
      </c>
      <c r="E101" s="154"/>
    </row>
    <row r="102" spans="1:10" x14ac:dyDescent="0.2">
      <c r="A102" s="55"/>
      <c r="B102" s="140" t="s">
        <v>621</v>
      </c>
      <c r="C102" s="124">
        <f>SUM(C103:C110)</f>
        <v>0</v>
      </c>
      <c r="D102" s="156">
        <v>0</v>
      </c>
      <c r="E102" s="154"/>
    </row>
    <row r="103" spans="1:10" x14ac:dyDescent="0.2">
      <c r="A103" s="62">
        <v>1120</v>
      </c>
      <c r="B103" s="141" t="s">
        <v>622</v>
      </c>
      <c r="C103" s="124">
        <v>0</v>
      </c>
      <c r="D103" s="156">
        <v>0</v>
      </c>
      <c r="E103" s="154"/>
    </row>
    <row r="104" spans="1:10" x14ac:dyDescent="0.2">
      <c r="A104" s="55">
        <v>1124</v>
      </c>
      <c r="B104" s="139" t="s">
        <v>638</v>
      </c>
      <c r="C104" s="56">
        <v>0</v>
      </c>
      <c r="D104" s="158">
        <v>0</v>
      </c>
      <c r="E104" s="154"/>
    </row>
    <row r="105" spans="1:10" x14ac:dyDescent="0.2">
      <c r="A105" s="55">
        <v>1124</v>
      </c>
      <c r="B105" s="139" t="s">
        <v>639</v>
      </c>
      <c r="C105" s="56">
        <v>0</v>
      </c>
      <c r="D105" s="158">
        <v>0</v>
      </c>
      <c r="E105" s="154"/>
      <c r="G105" s="154"/>
      <c r="H105" s="154"/>
      <c r="I105" s="154"/>
      <c r="J105" s="154"/>
    </row>
    <row r="106" spans="1:10" x14ac:dyDescent="0.2">
      <c r="A106" s="55">
        <v>1124</v>
      </c>
      <c r="B106" s="139" t="s">
        <v>640</v>
      </c>
      <c r="C106" s="56">
        <v>0</v>
      </c>
      <c r="D106" s="158">
        <v>0</v>
      </c>
      <c r="E106" s="154"/>
      <c r="G106" s="154"/>
      <c r="H106" s="154"/>
      <c r="I106" s="154"/>
      <c r="J106" s="154"/>
    </row>
    <row r="107" spans="1:10" x14ac:dyDescent="0.2">
      <c r="A107" s="55">
        <v>1124</v>
      </c>
      <c r="B107" s="139" t="s">
        <v>641</v>
      </c>
      <c r="C107" s="56">
        <v>0</v>
      </c>
      <c r="D107" s="158">
        <v>0</v>
      </c>
      <c r="E107" s="154"/>
      <c r="G107" s="154"/>
      <c r="H107" s="154"/>
      <c r="I107" s="154"/>
      <c r="J107" s="154"/>
    </row>
    <row r="108" spans="1:10" x14ac:dyDescent="0.2">
      <c r="A108" s="55">
        <v>1124</v>
      </c>
      <c r="B108" s="139" t="s">
        <v>642</v>
      </c>
      <c r="C108" s="56">
        <v>0</v>
      </c>
      <c r="D108" s="158">
        <v>0</v>
      </c>
      <c r="E108" s="154"/>
      <c r="G108" s="155"/>
      <c r="H108" s="154"/>
      <c r="I108" s="154"/>
      <c r="J108" s="154"/>
    </row>
    <row r="109" spans="1:10" x14ac:dyDescent="0.2">
      <c r="A109" s="55">
        <v>1124</v>
      </c>
      <c r="B109" s="139" t="s">
        <v>643</v>
      </c>
      <c r="C109" s="56">
        <v>0</v>
      </c>
      <c r="D109" s="158">
        <v>0</v>
      </c>
      <c r="E109" s="154"/>
    </row>
    <row r="110" spans="1:10" x14ac:dyDescent="0.2">
      <c r="A110" s="55">
        <v>1122</v>
      </c>
      <c r="B110" s="139" t="s">
        <v>635</v>
      </c>
      <c r="C110" s="56">
        <v>0</v>
      </c>
      <c r="D110" s="158">
        <v>0</v>
      </c>
      <c r="E110" s="154"/>
    </row>
    <row r="111" spans="1:10" x14ac:dyDescent="0.2">
      <c r="A111" s="55">
        <v>1122</v>
      </c>
      <c r="B111" s="139" t="s">
        <v>636</v>
      </c>
      <c r="C111" s="56">
        <v>0</v>
      </c>
      <c r="D111" s="158">
        <v>0</v>
      </c>
      <c r="E111" s="154"/>
    </row>
    <row r="112" spans="1:10" x14ac:dyDescent="0.2">
      <c r="A112" s="55">
        <v>1122</v>
      </c>
      <c r="B112" s="139" t="s">
        <v>637</v>
      </c>
      <c r="C112" s="56">
        <v>0</v>
      </c>
      <c r="D112" s="158">
        <v>0</v>
      </c>
      <c r="E112" s="154"/>
    </row>
    <row r="113" spans="1:5" x14ac:dyDescent="0.2">
      <c r="A113" s="55"/>
      <c r="B113" s="143" t="s">
        <v>634</v>
      </c>
      <c r="C113" s="156">
        <f>C47+C48-C102</f>
        <v>8619931.2800000012</v>
      </c>
      <c r="D113" s="156">
        <f>D47+D48-D102</f>
        <v>7917715.8100000005</v>
      </c>
      <c r="E113" s="154"/>
    </row>
    <row r="115" spans="1:5" x14ac:dyDescent="0.2">
      <c r="B115" s="42" t="s">
        <v>651</v>
      </c>
    </row>
    <row r="116" spans="1:5" x14ac:dyDescent="0.2">
      <c r="E116" s="56"/>
    </row>
    <row r="117" spans="1:5" x14ac:dyDescent="0.2">
      <c r="E117" s="56"/>
    </row>
    <row r="118" spans="1:5" x14ac:dyDescent="0.2">
      <c r="C118" s="56"/>
      <c r="E118" s="56"/>
    </row>
    <row r="119" spans="1:5" x14ac:dyDescent="0.2">
      <c r="E119" s="56"/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72" fitToHeight="0" orientation="portrait" r:id="rId1"/>
  <ignoredErrors>
    <ignoredError sqref="C96 C102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1" sqref="B21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617</v>
      </c>
    </row>
    <row r="6" spans="1:2" ht="14.1" customHeight="1" x14ac:dyDescent="0.2">
      <c r="B6" s="29" t="s">
        <v>644</v>
      </c>
    </row>
    <row r="7" spans="1:2" ht="14.1" customHeight="1" x14ac:dyDescent="0.2">
      <c r="B7" s="29" t="s">
        <v>612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645</v>
      </c>
    </row>
    <row r="14" spans="1:2" x14ac:dyDescent="0.2">
      <c r="B14" s="29" t="s">
        <v>612</v>
      </c>
    </row>
    <row r="16" spans="1:2" ht="22.5" x14ac:dyDescent="0.2">
      <c r="A16" s="137" t="s">
        <v>611</v>
      </c>
      <c r="B16" s="136" t="s">
        <v>650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2021-04-24T00:22:05Z</cp:lastPrinted>
  <dcterms:created xsi:type="dcterms:W3CDTF">2012-12-11T20:36:24Z</dcterms:created>
  <dcterms:modified xsi:type="dcterms:W3CDTF">2021-05-03T16:17:52Z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