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gelica.meza\Desktop\COORD PRESUP 1 DE JUNIO 2019\CUENTA PÚBLICA\Cuenta Pública 2020\3er Trimestre 2020\Presupuestales\"/>
    </mc:Choice>
  </mc:AlternateContent>
  <bookViews>
    <workbookView xWindow="0" yWindow="0" windowWidth="15360" windowHeight="7515"/>
  </bookViews>
  <sheets>
    <sheet name="IR" sheetId="1" r:id="rId1"/>
    <sheet name="Instructivo_IR"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1" l="1"/>
  <c r="J4" i="1"/>
  <c r="J31" i="1"/>
  <c r="J53" i="1"/>
  <c r="J28" i="1" l="1"/>
  <c r="J58" i="1"/>
  <c r="J59" i="1"/>
  <c r="J47" i="1"/>
  <c r="J9" i="1"/>
  <c r="G72" i="1"/>
  <c r="H72" i="1"/>
  <c r="I72" i="1"/>
  <c r="F72" i="1"/>
  <c r="I74" i="1"/>
  <c r="H74" i="1"/>
  <c r="G74" i="1"/>
  <c r="F74" i="1"/>
  <c r="F64" i="1"/>
  <c r="G64" i="1"/>
  <c r="H64" i="1"/>
  <c r="F66" i="1" l="1"/>
  <c r="G66" i="1"/>
  <c r="H66" i="1"/>
  <c r="I64" i="1"/>
  <c r="I66" i="1" s="1"/>
  <c r="J72" i="1" l="1"/>
  <c r="J74" i="1" s="1"/>
  <c r="J64" i="1"/>
  <c r="J66" i="1" s="1"/>
</calcChain>
</file>

<file path=xl/comments1.xml><?xml version="1.0" encoding="utf-8"?>
<comments xmlns="http://schemas.openxmlformats.org/spreadsheetml/2006/main">
  <authors>
    <author>COLOQUIO18</author>
  </authors>
  <commentList>
    <comment ref="R1" authorId="0" shapeId="0">
      <text>
        <r>
          <rPr>
            <b/>
            <sz val="9"/>
            <color indexed="81"/>
            <rFont val="Tahoma"/>
            <family val="2"/>
          </rPr>
          <t xml:space="preserve">Meta anual programada </t>
        </r>
      </text>
    </comment>
    <comment ref="S1" authorId="0" shapeId="0">
      <text>
        <r>
          <rPr>
            <b/>
            <sz val="9"/>
            <color indexed="81"/>
            <rFont val="Tahoma"/>
            <family val="2"/>
          </rPr>
          <t>Meta modificada</t>
        </r>
      </text>
    </comment>
    <comment ref="T1" authorId="0" shapeId="0">
      <text>
        <r>
          <rPr>
            <b/>
            <sz val="9"/>
            <color indexed="81"/>
            <rFont val="Tahoma"/>
            <family val="2"/>
          </rPr>
          <t>Meta Alcanzada acumulada en el periodo</t>
        </r>
      </text>
    </comment>
    <comment ref="U1" authorId="0" shapeId="0">
      <text>
        <r>
          <rPr>
            <b/>
            <sz val="9"/>
            <color indexed="81"/>
            <rFont val="Tahoma"/>
            <family val="2"/>
          </rPr>
          <t xml:space="preserve">Resultado de la fórmula en el periodo
</t>
        </r>
      </text>
    </comment>
    <comment ref="V1" authorId="0" shapeId="0">
      <text>
        <r>
          <rPr>
            <b/>
            <sz val="9"/>
            <color indexed="81"/>
            <rFont val="Tahoma"/>
            <family val="2"/>
          </rPr>
          <t xml:space="preserve">Meta programada </t>
        </r>
      </text>
    </comment>
  </commentList>
</comments>
</file>

<file path=xl/sharedStrings.xml><?xml version="1.0" encoding="utf-8"?>
<sst xmlns="http://schemas.openxmlformats.org/spreadsheetml/2006/main" count="225" uniqueCount="112">
  <si>
    <t xml:space="preserve">Clasificación Programática acorde al CONAC
</t>
  </si>
  <si>
    <t xml:space="preserve">Clave del Programa presupuestario
</t>
  </si>
  <si>
    <t xml:space="preserve">Nombre del programa presupuestario
</t>
  </si>
  <si>
    <t xml:space="preserve">Nombre de la dependencia o entidad que lo ejecuta
</t>
  </si>
  <si>
    <t>Modificado</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</si>
  <si>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</si>
  <si>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</si>
  <si>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</si>
  <si>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</si>
  <si>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</si>
  <si>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</si>
  <si>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</si>
  <si>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</si>
  <si>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</si>
  <si>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</si>
  <si>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Unidad de medida de las variables del indicador</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</si>
  <si>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</si>
  <si>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</si>
  <si>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</si>
  <si>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</si>
  <si>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</si>
  <si>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</si>
  <si>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</si>
  <si>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</si>
  <si>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</si>
  <si>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</si>
  <si>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</si>
  <si>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</si>
  <si>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</si>
  <si>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</si>
  <si>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</si>
  <si>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</si>
  <si>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</si>
  <si>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</si>
  <si>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</si>
  <si>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</si>
  <si>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</si>
  <si>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</si>
  <si>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</si>
  <si>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</si>
  <si>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</si>
  <si>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</si>
  <si>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</si>
  <si>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Clasificación funcional del gasto al que corresponde el programa presupuestario</t>
  </si>
  <si>
    <t>Devengado</t>
  </si>
  <si>
    <t>Ejercido</t>
  </si>
  <si>
    <t>Pagado</t>
  </si>
  <si>
    <t>Aprobado</t>
  </si>
  <si>
    <t>Valor del denominador de la fórmula</t>
  </si>
  <si>
    <t xml:space="preserve">Valor del numerador de la fórmula </t>
  </si>
  <si>
    <t>COMUDE LEÓN</t>
  </si>
  <si>
    <t>CECAMUDE</t>
  </si>
  <si>
    <t xml:space="preserve">E </t>
  </si>
  <si>
    <t>Operación de Infraestructura</t>
  </si>
  <si>
    <t>Dirección General</t>
  </si>
  <si>
    <t>Formación Integral Promudes Certificación</t>
  </si>
  <si>
    <t>Capacitación Continua</t>
  </si>
  <si>
    <t>Operación de Deporte Selectivo</t>
  </si>
  <si>
    <t>Operación de Cultura Física y Recreación</t>
  </si>
  <si>
    <t>Operación de Eventos y Mercadotecnia</t>
  </si>
  <si>
    <t>Administración de Bienes y Recursos</t>
  </si>
  <si>
    <t>Mantenimiento Auxiliar de Espacios Deportivos</t>
  </si>
  <si>
    <t>Informática y Programación</t>
  </si>
  <si>
    <t>Apoyo en Alcance a Políticas Pública AB</t>
  </si>
  <si>
    <t>Apoyo en Alcance a Políticas Pública BR</t>
  </si>
  <si>
    <t>Apoyo en Alcance a Políticas Pública VI</t>
  </si>
  <si>
    <t>Operación UD Enrique Fernández Martínez</t>
  </si>
  <si>
    <t>Operación UD Luis I. Rodríguez</t>
  </si>
  <si>
    <t>Operación UD Jesús Rodríguez Gaona</t>
  </si>
  <si>
    <t>Operación UD Parque del Árbol</t>
  </si>
  <si>
    <t>Operación UD Chapalita</t>
  </si>
  <si>
    <t>Operación UD Antonio Tota Carbajal</t>
  </si>
  <si>
    <t>Operación UD Nuevo Milenio</t>
  </si>
  <si>
    <t>Operación UD Parque Hilamas</t>
  </si>
  <si>
    <t>Rehabilitación y Recreación en Minideportivas</t>
  </si>
  <si>
    <t>Protección Civil de Unidades Deportivas</t>
  </si>
  <si>
    <t>Deporte para Personas con Discapacidad</t>
  </si>
  <si>
    <t>Activación Física para Adultos Mayores</t>
  </si>
  <si>
    <t>Activación Física en Minideportivas</t>
  </si>
  <si>
    <t>Escuela de Inicio al Deporte EFM</t>
  </si>
  <si>
    <t>Escuela de Inicio al Deporte LIR</t>
  </si>
  <si>
    <t>Escuela de Inicio al Deporte ATC</t>
  </si>
  <si>
    <t>Escuela de Inicio al Deporte JRG</t>
  </si>
  <si>
    <t>Escuela de Inicio al Deporte PA</t>
  </si>
  <si>
    <t>Escuela de Inicio al Deporte Chapalita</t>
  </si>
  <si>
    <t>Escuela de Inicio al Deporte Nuevo Milenio</t>
  </si>
  <si>
    <t>Escuela de Inicio al Deporte Hilamas</t>
  </si>
  <si>
    <t>Nada por Tu Corazón</t>
  </si>
  <si>
    <t>Activación Física Escolar</t>
  </si>
  <si>
    <t>Activación Física Laboral</t>
  </si>
  <si>
    <t>Atención a Eventos Deportivos</t>
  </si>
  <si>
    <t>Comunicación Social</t>
  </si>
  <si>
    <t>Mercadotecnia</t>
  </si>
  <si>
    <t>Maratón León</t>
  </si>
  <si>
    <t>Olimpiada y Paraolimpiada Nacional</t>
  </si>
  <si>
    <t>Metodología del Entrenamiento Deportivo</t>
  </si>
  <si>
    <t>Ciencias Aplicadas al Deporte</t>
  </si>
  <si>
    <t>Interescolares</t>
  </si>
  <si>
    <t>Becas Selectivos</t>
  </si>
  <si>
    <t>Interescolares AJEDREZ</t>
  </si>
  <si>
    <t>Olimpiada y Paraolimpiada Nacional Estratégico</t>
  </si>
  <si>
    <t>Apoyo Disciplina de Tiro (CODE)</t>
  </si>
  <si>
    <t>Deporte en Colonias con alto Indice Delictivo</t>
  </si>
  <si>
    <t>Club de Caminantes</t>
  </si>
  <si>
    <t>Estrellas de la Colonia EDU</t>
  </si>
  <si>
    <t>Estrellas de la Colonia CODE</t>
  </si>
  <si>
    <t>Estrellas de la Colonia  DS</t>
  </si>
  <si>
    <t>Operación de Vinculación</t>
  </si>
  <si>
    <t>Bajo protesta de decir verdad declaramos que los Estados Financieros y sus notas, son razonablemente correctos y son responsabilidad del emisor.</t>
  </si>
  <si>
    <t>Desafío Virtual</t>
  </si>
  <si>
    <t>Trasporte CODE para preparación Deportistas</t>
  </si>
  <si>
    <t>Rally de Salud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</si>
</sst>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US$&quot;* #,##0.00_-;\-&quot;US$&quot;* #,##0.00_-;_-&quot;US$&quot;* &quot;-&quot;??_-;_-@_-"/>
    <numFmt numFmtId="164" formatCode="_-[$$-80A]* #,##0.00_-;\-[$$-80A]* #,##0.00_-;_-[$$-80A]* &quot;-&quot;??_-;_-@_-"/>
    <numFmt numFmtId="165" formatCode="[$$-80A]#,##0.00"/>
    <numFmt numFmtId="166" formatCode="_-[$$-2C0A]\ * #,##0.00_-;\-[$$-2C0A]\ * #,##0.00_-;_-[$$-2C0A]\ * &quot;-&quot;??_-;_-@_-"/>
    <numFmt numFmtId="167" formatCode="0.0%"/>
  </numFmts>
  <fonts count="17"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b/>
      <sz val="12"/>
      <name val="Arial Narrow"/>
      <family val="2"/>
    </font>
    <font>
      <sz val="12"/>
      <color theme="1"/>
      <name val="Arial Narrow"/>
      <family val="2"/>
    </font>
    <font>
      <b/>
      <sz val="8"/>
      <color theme="1"/>
      <name val="Arial"/>
      <family val="2"/>
    </font>
    <font>
      <b/>
      <sz val="12"/>
      <color theme="1"/>
      <name val="Arial Narrow"/>
      <family val="2"/>
    </font>
    <font>
      <sz val="12"/>
      <color indexed="8"/>
      <name val="Arial Narrow"/>
      <family val="2"/>
    </font>
    <font>
      <b/>
      <sz val="9"/>
      <name val="Calibri"/>
      <family val="2"/>
      <scheme val="minor"/>
    </font>
    <font>
      <b/>
      <sz val="9"/>
      <color theme="0"/>
      <name val="Calibri"/>
      <family val="2"/>
      <scheme val="minor"/>
    </font>
    <font>
      <b/>
      <sz val="8"/>
      <color theme="0"/>
      <name val="Calibri"/>
      <family val="2"/>
      <scheme val="minor"/>
    </font>
    <font>
      <sz val="7"/>
      <color theme="1"/>
      <name val="Calibri"/>
      <family val="2"/>
      <scheme val="minor"/>
    </font>
    <font>
      <sz val="11"/>
      <name val="Calibri"/>
      <family val="2"/>
      <scheme val="minor"/>
    </font>
    <font>
      <sz val="11"/>
      <color theme="1"/>
      <name val="Calibri"/>
      <family val="2"/>
    </font>
    <font>
      <sz val="11"/>
      <color rgb="FF000000"/>
      <name val="Calibri"/>
      <family val="2"/>
      <scheme val="minor"/>
    </font>
    <font>
      <sz val="11"/>
      <color theme="0"/>
      <name val="Calibri"/>
      <family val="2"/>
      <scheme val="minor"/>
    </font>
  </fonts>
  <fills count="10">
    <fill>
      <patternFill patternType="none"/>
    </fill>
    <fill>
      <patternFill patternType="gray125"/>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
      <patternFill patternType="solid">
        <fgColor rgb="FF92D050"/>
        <bgColor indexed="64"/>
      </patternFill>
    </fill>
    <fill>
      <patternFill patternType="solid">
        <fgColor theme="9"/>
        <bgColor indexed="64"/>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4">
    <xf numFmtId="0" fontId="0" fillId="0" borderId="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0" fontId="4" fillId="8" borderId="0" xfId="1" applyFont="1" applyFill="1" applyBorder="1" applyAlignment="1">
      <alignment horizontal="justify" vertical="top" wrapText="1"/>
    </xf>
    <xf numFmtId="0" fontId="5" fillId="0" borderId="0" xfId="0" applyFont="1" applyAlignment="1">
      <alignment horizontal="justify" vertical="top" wrapText="1"/>
    </xf>
    <xf numFmtId="0" fontId="4" fillId="7" borderId="0" xfId="1" applyFont="1" applyFill="1" applyBorder="1" applyAlignment="1">
      <alignment horizontal="justify" vertical="top" wrapText="1"/>
    </xf>
    <xf numFmtId="0" fontId="6" fillId="0" borderId="0" xfId="0" applyFont="1" applyAlignment="1">
      <alignment horizontal="center" vertical="top"/>
    </xf>
    <xf numFmtId="0" fontId="8" fillId="0" borderId="0" xfId="0" applyFont="1" applyAlignment="1">
      <alignment horizontal="justify" vertical="top" wrapText="1"/>
    </xf>
    <xf numFmtId="0" fontId="9" fillId="2" borderId="3" xfId="0" applyFont="1" applyFill="1" applyBorder="1" applyAlignment="1">
      <alignment horizontal="center" vertical="center" wrapText="1"/>
    </xf>
    <xf numFmtId="4" fontId="11" fillId="3" borderId="3" xfId="2" applyNumberFormat="1" applyFont="1" applyFill="1" applyBorder="1" applyAlignment="1">
      <alignment horizontal="center" vertical="center" wrapText="1"/>
    </xf>
    <xf numFmtId="0" fontId="11" fillId="3" borderId="3" xfId="2"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3" xfId="2" applyFont="1" applyFill="1" applyBorder="1" applyAlignment="1">
      <alignment horizontal="center" vertical="center" wrapText="1"/>
    </xf>
    <xf numFmtId="0" fontId="10" fillId="6" borderId="2" xfId="2" applyFont="1" applyFill="1" applyBorder="1" applyAlignment="1">
      <alignment horizontal="center" vertical="center" wrapText="1"/>
    </xf>
    <xf numFmtId="0" fontId="10" fillId="6" borderId="3" xfId="2" applyFont="1" applyFill="1" applyBorder="1" applyAlignment="1">
      <alignment horizontal="center" vertical="center" wrapText="1"/>
    </xf>
    <xf numFmtId="0" fontId="10" fillId="6" borderId="1" xfId="2" applyFont="1" applyFill="1" applyBorder="1" applyAlignment="1">
      <alignment horizontal="center" vertical="center" wrapText="1"/>
    </xf>
    <xf numFmtId="0" fontId="0"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0" xfId="0" applyFont="1" applyAlignment="1">
      <alignment horizontal="center" vertical="center" wrapText="1"/>
    </xf>
    <xf numFmtId="0" fontId="12" fillId="0" borderId="0" xfId="0" applyFont="1" applyAlignment="1">
      <alignment horizontal="center" vertical="center" wrapText="1"/>
    </xf>
    <xf numFmtId="0" fontId="11" fillId="2" borderId="3" xfId="0" applyFont="1" applyFill="1" applyBorder="1" applyAlignment="1">
      <alignment horizontal="center" vertical="center" wrapText="1"/>
    </xf>
    <xf numFmtId="0" fontId="0" fillId="0" borderId="0" xfId="0" applyFont="1" applyFill="1" applyAlignment="1" applyProtection="1">
      <alignment horizontal="center" vertical="center" wrapText="1"/>
    </xf>
    <xf numFmtId="0" fontId="11" fillId="2" borderId="4" xfId="0" applyFont="1" applyFill="1" applyBorder="1" applyAlignment="1">
      <alignment horizontal="center" vertical="center" wrapText="1"/>
    </xf>
    <xf numFmtId="0" fontId="11" fillId="3" borderId="4" xfId="2" applyNumberFormat="1"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4" xfId="2" applyFont="1" applyFill="1" applyBorder="1" applyAlignment="1">
      <alignment horizontal="center" vertical="center" wrapText="1"/>
    </xf>
    <xf numFmtId="0" fontId="11" fillId="6" borderId="4" xfId="2" applyFont="1" applyFill="1" applyBorder="1" applyAlignment="1">
      <alignment horizontal="center" vertical="center" wrapText="1"/>
    </xf>
    <xf numFmtId="0" fontId="0" fillId="0" borderId="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164" fontId="0" fillId="0" borderId="0" xfId="0" applyNumberFormat="1" applyFont="1" applyAlignment="1" applyProtection="1">
      <alignment horizontal="center" vertical="center" wrapText="1"/>
      <protection locked="0"/>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9" fontId="0" fillId="0" borderId="3" xfId="17" applyFont="1" applyFill="1" applyBorder="1" applyAlignment="1">
      <alignment horizontal="center" vertical="center"/>
    </xf>
    <xf numFmtId="2" fontId="0" fillId="0" borderId="3" xfId="0" applyNumberFormat="1" applyFont="1" applyFill="1" applyBorder="1" applyAlignment="1">
      <alignment horizontal="center" vertical="center"/>
    </xf>
    <xf numFmtId="0" fontId="0"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3" xfId="0" applyFont="1" applyBorder="1" applyAlignment="1" applyProtection="1">
      <alignment horizontal="center" vertical="center" wrapText="1"/>
      <protection locked="0"/>
    </xf>
    <xf numFmtId="0" fontId="13" fillId="0" borderId="3" xfId="0" applyFont="1"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1" fontId="0" fillId="0" borderId="3" xfId="17" applyNumberFormat="1" applyFont="1" applyFill="1" applyBorder="1" applyAlignment="1">
      <alignment horizontal="center" vertical="center"/>
    </xf>
    <xf numFmtId="165" fontId="0" fillId="0" borderId="3" xfId="0" applyNumberFormat="1" applyFont="1" applyBorder="1" applyAlignment="1">
      <alignment horizontal="center" vertical="center" wrapText="1"/>
    </xf>
    <xf numFmtId="166" fontId="0" fillId="0" borderId="3" xfId="0" applyNumberFormat="1" applyFont="1" applyFill="1" applyBorder="1" applyAlignment="1">
      <alignment horizontal="center" vertical="center"/>
    </xf>
    <xf numFmtId="166" fontId="0" fillId="0" borderId="3" xfId="18" applyNumberFormat="1" applyFont="1" applyFill="1" applyBorder="1" applyAlignment="1">
      <alignment horizontal="center" vertical="center"/>
    </xf>
    <xf numFmtId="10" fontId="0" fillId="0" borderId="3" xfId="17" applyNumberFormat="1" applyFont="1" applyFill="1" applyBorder="1" applyAlignment="1">
      <alignment horizontal="center" vertical="center"/>
    </xf>
    <xf numFmtId="167" fontId="0" fillId="0" borderId="3" xfId="17" applyNumberFormat="1" applyFont="1" applyFill="1" applyBorder="1" applyAlignment="1">
      <alignment horizontal="center" vertical="center"/>
    </xf>
    <xf numFmtId="9" fontId="0" fillId="0" borderId="3" xfId="17" applyNumberFormat="1" applyFont="1" applyFill="1" applyBorder="1" applyAlignment="1">
      <alignment horizontal="center" vertical="center"/>
    </xf>
    <xf numFmtId="0" fontId="0" fillId="9" borderId="0" xfId="0" applyFill="1"/>
    <xf numFmtId="0" fontId="0" fillId="9" borderId="0" xfId="0" applyFont="1" applyFill="1" applyAlignment="1" applyProtection="1">
      <alignment horizontal="center" vertical="center" wrapText="1"/>
      <protection locked="0"/>
    </xf>
    <xf numFmtId="0" fontId="0" fillId="9" borderId="0" xfId="0" applyFont="1" applyFill="1" applyAlignment="1" applyProtection="1">
      <alignment horizontal="center" vertical="center" wrapText="1"/>
    </xf>
    <xf numFmtId="0" fontId="2" fillId="9" borderId="0" xfId="0" applyFont="1" applyFill="1" applyProtection="1">
      <protection locked="0"/>
    </xf>
    <xf numFmtId="0" fontId="0" fillId="0" borderId="3" xfId="0" applyFont="1" applyBorder="1" applyAlignment="1">
      <alignment horizontal="center" vertical="center"/>
    </xf>
    <xf numFmtId="0" fontId="13"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13" fillId="0" borderId="3" xfId="0" applyFont="1" applyBorder="1" applyAlignment="1">
      <alignment horizontal="center" vertical="center"/>
    </xf>
    <xf numFmtId="0" fontId="0" fillId="0" borderId="3" xfId="0" applyFont="1" applyFill="1" applyBorder="1" applyAlignment="1">
      <alignment horizontal="center" vertical="center"/>
    </xf>
    <xf numFmtId="164" fontId="0" fillId="9" borderId="0" xfId="0" applyNumberFormat="1" applyFont="1" applyFill="1" applyAlignment="1" applyProtection="1">
      <alignment horizontal="center" vertical="center" wrapText="1"/>
      <protection locked="0"/>
    </xf>
    <xf numFmtId="9" fontId="0" fillId="0" borderId="3" xfId="17" applyFont="1" applyFill="1" applyBorder="1" applyAlignment="1" applyProtection="1">
      <alignment horizontal="center" vertical="center" wrapText="1"/>
      <protection locked="0"/>
    </xf>
    <xf numFmtId="10" fontId="0" fillId="0" borderId="3" xfId="17" applyNumberFormat="1" applyFont="1" applyFill="1" applyBorder="1" applyAlignment="1" applyProtection="1">
      <alignment horizontal="center" vertical="center" wrapText="1"/>
      <protection locked="0"/>
    </xf>
    <xf numFmtId="167" fontId="0" fillId="0" borderId="3" xfId="17" applyNumberFormat="1" applyFont="1" applyFill="1" applyBorder="1" applyAlignment="1" applyProtection="1">
      <alignment horizontal="center" vertical="center" wrapText="1"/>
      <protection locked="0"/>
    </xf>
    <xf numFmtId="9" fontId="14" fillId="0" borderId="3" xfId="17" applyFont="1" applyFill="1" applyBorder="1" applyAlignment="1">
      <alignment horizontal="center" vertical="center" wrapText="1"/>
    </xf>
    <xf numFmtId="2" fontId="13" fillId="0" borderId="3" xfId="2" applyNumberFormat="1" applyFont="1" applyFill="1" applyBorder="1" applyAlignment="1">
      <alignment horizontal="center" vertical="center" wrapText="1"/>
    </xf>
    <xf numFmtId="9" fontId="0" fillId="0" borderId="3" xfId="0" applyNumberFormat="1" applyFont="1" applyFill="1" applyBorder="1" applyAlignment="1">
      <alignment horizontal="center" vertical="center"/>
    </xf>
    <xf numFmtId="10"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164" fontId="0" fillId="0" borderId="3" xfId="0" applyNumberFormat="1" applyFont="1" applyFill="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Fill="1" applyBorder="1" applyAlignment="1">
      <alignment horizontal="center" vertical="center"/>
    </xf>
    <xf numFmtId="0" fontId="0" fillId="0" borderId="4"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164" fontId="0" fillId="0" borderId="4"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9" borderId="0" xfId="0" applyNumberFormat="1" applyFill="1"/>
    <xf numFmtId="164" fontId="0" fillId="0" borderId="3" xfId="0" applyNumberFormat="1" applyFont="1" applyBorder="1" applyAlignment="1">
      <alignment horizontal="center" vertical="center"/>
    </xf>
    <xf numFmtId="164" fontId="16" fillId="9" borderId="0" xfId="0" applyNumberFormat="1" applyFont="1" applyFill="1"/>
  </cellXfs>
  <cellStyles count="24">
    <cellStyle name="Moneda" xfId="18" builtinId="4"/>
    <cellStyle name="Moneda 2" xfId="3"/>
    <cellStyle name="Moneda 2 2" xfId="5"/>
    <cellStyle name="Moneda 2 2 2" xfId="13"/>
    <cellStyle name="Moneda 2 2 3" xfId="22"/>
    <cellStyle name="Moneda 2 3" xfId="11"/>
    <cellStyle name="Moneda 2 4" xfId="20"/>
    <cellStyle name="Moneda 3" xfId="4"/>
    <cellStyle name="Moneda 3 2" xfId="12"/>
    <cellStyle name="Moneda 3 3" xfId="21"/>
    <cellStyle name="Moneda 4" xfId="6"/>
    <cellStyle name="Moneda 4 2" xfId="14"/>
    <cellStyle name="Moneda 4 3" xfId="23"/>
    <cellStyle name="Moneda 5" xfId="7"/>
    <cellStyle name="Moneda 5 2" xfId="15"/>
    <cellStyle name="Moneda 6" xfId="8"/>
    <cellStyle name="Moneda 6 2" xfId="16"/>
    <cellStyle name="Moneda 7" xfId="9"/>
    <cellStyle name="Moneda 8" xfId="10"/>
    <cellStyle name="Moneda 9" xfId="19"/>
    <cellStyle name="Normal" xfId="0" builtinId="0"/>
    <cellStyle name="Normal 2 2" xfId="1"/>
    <cellStyle name="Normal_141008Reportes Cuadros Institucionales-sectorialesADV" xfId="2"/>
    <cellStyle name="Porcentaje" xfId="17"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1571624</xdr:colOff>
      <xdr:row>73</xdr:row>
      <xdr:rowOff>190499</xdr:rowOff>
    </xdr:from>
    <xdr:to>
      <xdr:col>13</xdr:col>
      <xdr:colOff>2869406</xdr:colOff>
      <xdr:row>80</xdr:row>
      <xdr:rowOff>59530</xdr:rowOff>
    </xdr:to>
    <xdr:pic>
      <xdr:nvPicPr>
        <xdr:cNvPr id="4" name="Imagen 3">
          <a:extLst>
            <a:ext uri="{FF2B5EF4-FFF2-40B4-BE49-F238E27FC236}">
              <a16:creationId xmlns:a16="http://schemas.microsoft.com/office/drawing/2014/main" id="{85DC6EB9-EE5C-44E1-AD88-7408BB847E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0343" y="70020655"/>
          <a:ext cx="14561344" cy="1202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3"/>
  <sheetViews>
    <sheetView tabSelected="1" topLeftCell="B1" zoomScale="80" zoomScaleNormal="80" workbookViewId="0">
      <pane xSplit="2" ySplit="2" topLeftCell="D3" activePane="bottomRight" state="frozen"/>
      <selection activeCell="B1" sqref="B1"/>
      <selection pane="topRight" activeCell="D1" sqref="D1"/>
      <selection pane="bottomLeft" activeCell="B3" sqref="B3"/>
      <selection pane="bottomRight" activeCell="Y50" sqref="Y50"/>
    </sheetView>
  </sheetViews>
  <sheetFormatPr baseColWidth="10" defaultColWidth="25.5703125" defaultRowHeight="15" x14ac:dyDescent="0.25"/>
  <cols>
    <col min="1" max="1" width="14" style="15" customWidth="1"/>
    <col min="2" max="2" width="13.42578125" style="14" customWidth="1"/>
    <col min="3" max="3" width="47.42578125" style="14" customWidth="1"/>
    <col min="4" max="4" width="23.5703125" style="14" customWidth="1"/>
    <col min="5" max="5" width="16.42578125" style="14" customWidth="1"/>
    <col min="6" max="7" width="17.140625" style="14" bestFit="1" customWidth="1"/>
    <col min="8" max="10" width="16" style="14" bestFit="1" customWidth="1"/>
    <col min="11" max="11" width="14.7109375" style="14" customWidth="1"/>
    <col min="12" max="12" width="16.5703125" style="14" customWidth="1"/>
    <col min="13" max="14" width="45.140625" style="14" customWidth="1"/>
    <col min="15" max="15" width="25.5703125" style="14" customWidth="1"/>
    <col min="16" max="16" width="34.7109375" style="14" customWidth="1"/>
    <col min="17" max="17" width="33.85546875" style="14" customWidth="1"/>
    <col min="18" max="20" width="25.5703125" style="14" customWidth="1"/>
    <col min="21" max="22" width="20.42578125" style="14" customWidth="1"/>
    <col min="23" max="23" width="20.42578125" style="15" customWidth="1"/>
    <col min="24" max="16384" width="25.5703125" style="15"/>
  </cols>
  <sheetData>
    <row r="1" spans="1:23" s="17" customFormat="1" ht="73.5" customHeight="1" x14ac:dyDescent="0.25">
      <c r="A1" s="6" t="s">
        <v>0</v>
      </c>
      <c r="B1" s="6" t="s">
        <v>1</v>
      </c>
      <c r="C1" s="6" t="s">
        <v>2</v>
      </c>
      <c r="D1" s="6" t="s">
        <v>43</v>
      </c>
      <c r="E1" s="6" t="s">
        <v>3</v>
      </c>
      <c r="F1" s="7" t="s">
        <v>47</v>
      </c>
      <c r="G1" s="8" t="s">
        <v>4</v>
      </c>
      <c r="H1" s="8" t="s">
        <v>44</v>
      </c>
      <c r="I1" s="8" t="s">
        <v>45</v>
      </c>
      <c r="J1" s="8" t="s">
        <v>46</v>
      </c>
      <c r="K1" s="9" t="s">
        <v>5</v>
      </c>
      <c r="L1" s="9" t="s">
        <v>6</v>
      </c>
      <c r="M1" s="9" t="s">
        <v>7</v>
      </c>
      <c r="N1" s="10" t="s">
        <v>8</v>
      </c>
      <c r="O1" s="10" t="s">
        <v>9</v>
      </c>
      <c r="P1" s="10" t="s">
        <v>10</v>
      </c>
      <c r="Q1" s="10" t="s">
        <v>11</v>
      </c>
      <c r="R1" s="10" t="s">
        <v>12</v>
      </c>
      <c r="S1" s="10" t="s">
        <v>13</v>
      </c>
      <c r="T1" s="10" t="s">
        <v>14</v>
      </c>
      <c r="U1" s="11" t="s">
        <v>49</v>
      </c>
      <c r="V1" s="12" t="s">
        <v>48</v>
      </c>
      <c r="W1" s="13" t="s">
        <v>15</v>
      </c>
    </row>
    <row r="2" spans="1:23" s="16" customFormat="1" x14ac:dyDescent="0.25">
      <c r="A2" s="18">
        <v>1</v>
      </c>
      <c r="B2" s="20">
        <v>2</v>
      </c>
      <c r="C2" s="20">
        <v>3</v>
      </c>
      <c r="D2" s="20">
        <v>4</v>
      </c>
      <c r="E2" s="20">
        <v>5</v>
      </c>
      <c r="F2" s="21">
        <v>6</v>
      </c>
      <c r="G2" s="21">
        <v>7</v>
      </c>
      <c r="H2" s="21">
        <v>8</v>
      </c>
      <c r="I2" s="22">
        <v>9</v>
      </c>
      <c r="J2" s="22">
        <v>10</v>
      </c>
      <c r="K2" s="23">
        <v>11</v>
      </c>
      <c r="L2" s="23">
        <v>12</v>
      </c>
      <c r="M2" s="23">
        <v>13</v>
      </c>
      <c r="N2" s="24">
        <v>14</v>
      </c>
      <c r="O2" s="24">
        <v>15</v>
      </c>
      <c r="P2" s="24">
        <v>16</v>
      </c>
      <c r="Q2" s="24">
        <v>17</v>
      </c>
      <c r="R2" s="24">
        <v>18</v>
      </c>
      <c r="S2" s="24">
        <v>19</v>
      </c>
      <c r="T2" s="24">
        <v>20</v>
      </c>
      <c r="U2" s="25">
        <v>21</v>
      </c>
      <c r="V2" s="25">
        <v>22</v>
      </c>
      <c r="W2" s="25">
        <v>23</v>
      </c>
    </row>
    <row r="3" spans="1:23" s="19" customFormat="1" ht="78.75" customHeight="1" x14ac:dyDescent="0.25">
      <c r="A3" s="26" t="s">
        <v>52</v>
      </c>
      <c r="B3" s="29">
        <v>1001</v>
      </c>
      <c r="C3" s="53" t="s">
        <v>54</v>
      </c>
      <c r="D3" s="53"/>
      <c r="E3" s="53" t="s">
        <v>50</v>
      </c>
      <c r="F3" s="63">
        <v>4377956</v>
      </c>
      <c r="G3" s="63">
        <v>4419298</v>
      </c>
      <c r="H3" s="63">
        <v>2714322.93</v>
      </c>
      <c r="I3" s="63">
        <v>2714322.93</v>
      </c>
      <c r="J3" s="63">
        <v>2700142.54</v>
      </c>
      <c r="K3" s="33"/>
      <c r="L3" s="33"/>
      <c r="M3" s="33"/>
      <c r="N3" s="34"/>
      <c r="O3" s="33"/>
      <c r="P3" s="35"/>
      <c r="Q3" s="35"/>
      <c r="R3" s="55"/>
      <c r="S3" s="55"/>
      <c r="T3" s="56"/>
      <c r="U3" s="56"/>
      <c r="V3" s="55"/>
      <c r="W3" s="30"/>
    </row>
    <row r="4" spans="1:23" s="19" customFormat="1" ht="75" customHeight="1" x14ac:dyDescent="0.25">
      <c r="A4" s="26" t="s">
        <v>52</v>
      </c>
      <c r="B4" s="29">
        <v>1002</v>
      </c>
      <c r="C4" s="53" t="s">
        <v>57</v>
      </c>
      <c r="D4" s="53"/>
      <c r="E4" s="53" t="s">
        <v>50</v>
      </c>
      <c r="F4" s="63">
        <v>1445780</v>
      </c>
      <c r="G4" s="63">
        <v>1453299</v>
      </c>
      <c r="H4" s="63">
        <v>927673.58</v>
      </c>
      <c r="I4" s="63">
        <v>927673.58</v>
      </c>
      <c r="J4" s="63">
        <f>927673.58-117618</f>
        <v>810055.58</v>
      </c>
      <c r="K4" s="49"/>
      <c r="L4" s="49"/>
      <c r="M4" s="33"/>
      <c r="N4" s="33"/>
      <c r="O4" s="49"/>
      <c r="P4" s="33"/>
      <c r="Q4" s="33"/>
      <c r="R4" s="55"/>
      <c r="S4" s="55"/>
      <c r="T4" s="57"/>
      <c r="U4" s="57"/>
      <c r="V4" s="55"/>
      <c r="W4" s="30"/>
    </row>
    <row r="5" spans="1:23" s="19" customFormat="1" ht="72" customHeight="1" x14ac:dyDescent="0.25">
      <c r="A5" s="26" t="s">
        <v>52</v>
      </c>
      <c r="B5" s="29">
        <v>1003</v>
      </c>
      <c r="C5" s="53" t="s">
        <v>58</v>
      </c>
      <c r="D5" s="53"/>
      <c r="E5" s="53" t="s">
        <v>50</v>
      </c>
      <c r="F5" s="63">
        <v>1073754</v>
      </c>
      <c r="G5" s="63">
        <v>1078087</v>
      </c>
      <c r="H5" s="63">
        <v>692768.01</v>
      </c>
      <c r="I5" s="63">
        <v>692768.01</v>
      </c>
      <c r="J5" s="63">
        <f>692768.01-10.93</f>
        <v>692757.08</v>
      </c>
      <c r="K5" s="33"/>
      <c r="L5" s="33"/>
      <c r="M5" s="33"/>
      <c r="N5" s="34"/>
      <c r="O5" s="33"/>
      <c r="P5" s="35"/>
      <c r="Q5" s="35"/>
      <c r="R5" s="55"/>
      <c r="S5" s="55"/>
      <c r="T5" s="57"/>
      <c r="U5" s="57"/>
      <c r="V5" s="55"/>
      <c r="W5" s="30"/>
    </row>
    <row r="6" spans="1:23" s="19" customFormat="1" ht="70.5" customHeight="1" x14ac:dyDescent="0.25">
      <c r="A6" s="26" t="s">
        <v>52</v>
      </c>
      <c r="B6" s="29">
        <v>1004</v>
      </c>
      <c r="C6" s="53" t="s">
        <v>55</v>
      </c>
      <c r="D6" s="53"/>
      <c r="E6" s="53" t="s">
        <v>50</v>
      </c>
      <c r="F6" s="63"/>
      <c r="G6" s="63">
        <v>440000</v>
      </c>
      <c r="H6" s="63">
        <v>38677.699999999997</v>
      </c>
      <c r="I6" s="63">
        <v>38677.699999999997</v>
      </c>
      <c r="J6" s="63">
        <v>38677.699999999997</v>
      </c>
      <c r="K6" s="49"/>
      <c r="L6" s="49"/>
      <c r="M6" s="33"/>
      <c r="N6" s="33"/>
      <c r="O6" s="34"/>
      <c r="P6" s="50"/>
      <c r="Q6" s="50"/>
      <c r="R6" s="37"/>
      <c r="S6" s="37"/>
      <c r="T6" s="37"/>
      <c r="U6" s="53"/>
      <c r="V6" s="53"/>
      <c r="W6" s="30"/>
    </row>
    <row r="7" spans="1:23" s="19" customFormat="1" ht="73.5" customHeight="1" x14ac:dyDescent="0.25">
      <c r="A7" s="26" t="s">
        <v>52</v>
      </c>
      <c r="B7" s="29">
        <v>1004</v>
      </c>
      <c r="C7" s="53" t="s">
        <v>53</v>
      </c>
      <c r="D7" s="53"/>
      <c r="E7" s="53" t="s">
        <v>50</v>
      </c>
      <c r="F7" s="63">
        <v>2161527</v>
      </c>
      <c r="G7" s="63">
        <v>2255512</v>
      </c>
      <c r="H7" s="63">
        <v>913954.69</v>
      </c>
      <c r="I7" s="63">
        <v>913954.69</v>
      </c>
      <c r="J7" s="63">
        <v>913954.69</v>
      </c>
      <c r="K7" s="49"/>
      <c r="L7" s="49"/>
      <c r="M7" s="33"/>
      <c r="N7" s="33"/>
      <c r="O7" s="49"/>
      <c r="P7" s="33"/>
      <c r="Q7" s="33"/>
      <c r="R7" s="55"/>
      <c r="S7" s="55"/>
      <c r="T7" s="56"/>
      <c r="U7" s="42"/>
      <c r="V7" s="53"/>
      <c r="W7" s="30"/>
    </row>
    <row r="8" spans="1:23" s="19" customFormat="1" ht="80.25" customHeight="1" x14ac:dyDescent="0.25">
      <c r="A8" s="26" t="s">
        <v>52</v>
      </c>
      <c r="B8" s="29">
        <v>1005</v>
      </c>
      <c r="C8" s="53" t="s">
        <v>59</v>
      </c>
      <c r="D8" s="53"/>
      <c r="E8" s="53" t="s">
        <v>50</v>
      </c>
      <c r="F8" s="63">
        <v>1115960</v>
      </c>
      <c r="G8" s="63">
        <v>1122452</v>
      </c>
      <c r="H8" s="63">
        <v>695446.87</v>
      </c>
      <c r="I8" s="63">
        <v>695446.87</v>
      </c>
      <c r="J8" s="63">
        <v>691758.56</v>
      </c>
      <c r="K8" s="33"/>
      <c r="L8" s="33"/>
      <c r="M8" s="33"/>
      <c r="N8" s="34"/>
      <c r="O8" s="33"/>
      <c r="P8" s="35"/>
      <c r="Q8" s="35"/>
      <c r="R8" s="58"/>
      <c r="S8" s="58"/>
      <c r="T8" s="31"/>
      <c r="U8" s="32"/>
      <c r="V8" s="32"/>
      <c r="W8" s="59"/>
    </row>
    <row r="9" spans="1:23" s="19" customFormat="1" ht="72" customHeight="1" x14ac:dyDescent="0.25">
      <c r="A9" s="26" t="s">
        <v>52</v>
      </c>
      <c r="B9" s="29">
        <v>1006</v>
      </c>
      <c r="C9" s="53" t="s">
        <v>60</v>
      </c>
      <c r="D9" s="53"/>
      <c r="E9" s="53" t="s">
        <v>50</v>
      </c>
      <c r="F9" s="63">
        <v>14379274</v>
      </c>
      <c r="G9" s="63">
        <v>13586384.4</v>
      </c>
      <c r="H9" s="63">
        <v>7380535.5700000003</v>
      </c>
      <c r="I9" s="63">
        <v>7380535.5700000003</v>
      </c>
      <c r="J9" s="63">
        <f>20197126.94-J14-J15-J16</f>
        <v>7297126.9400000013</v>
      </c>
      <c r="K9" s="49"/>
      <c r="L9" s="49"/>
      <c r="M9" s="33"/>
      <c r="N9" s="33"/>
      <c r="O9" s="49"/>
      <c r="P9" s="33"/>
      <c r="Q9" s="33"/>
      <c r="R9" s="31"/>
      <c r="S9" s="31"/>
      <c r="T9" s="42"/>
      <c r="U9" s="42"/>
      <c r="V9" s="53"/>
      <c r="W9" s="30"/>
    </row>
    <row r="10" spans="1:23" s="19" customFormat="1" ht="72" customHeight="1" x14ac:dyDescent="0.25">
      <c r="A10" s="26" t="s">
        <v>52</v>
      </c>
      <c r="B10" s="29">
        <v>1007</v>
      </c>
      <c r="C10" s="53" t="s">
        <v>61</v>
      </c>
      <c r="D10" s="53"/>
      <c r="E10" s="53" t="s">
        <v>50</v>
      </c>
      <c r="F10" s="63">
        <v>5009215</v>
      </c>
      <c r="G10" s="63">
        <v>4989495</v>
      </c>
      <c r="H10" s="63">
        <v>2374506.1</v>
      </c>
      <c r="I10" s="63">
        <v>2374506.1</v>
      </c>
      <c r="J10" s="63">
        <v>2374506.1</v>
      </c>
      <c r="K10" s="33"/>
      <c r="L10" s="33"/>
      <c r="M10" s="33"/>
      <c r="N10" s="34"/>
      <c r="O10" s="33"/>
      <c r="P10" s="35"/>
      <c r="Q10" s="35"/>
      <c r="R10" s="31"/>
      <c r="S10" s="31"/>
      <c r="T10" s="42"/>
      <c r="U10" s="31"/>
      <c r="V10" s="53"/>
      <c r="W10" s="30"/>
    </row>
    <row r="11" spans="1:23" s="19" customFormat="1" ht="99" customHeight="1" x14ac:dyDescent="0.25">
      <c r="A11" s="26" t="s">
        <v>52</v>
      </c>
      <c r="B11" s="29">
        <v>1008</v>
      </c>
      <c r="C11" s="53" t="s">
        <v>62</v>
      </c>
      <c r="D11" s="53"/>
      <c r="E11" s="53" t="s">
        <v>50</v>
      </c>
      <c r="F11" s="63">
        <v>1165351</v>
      </c>
      <c r="G11" s="63">
        <v>1168410</v>
      </c>
      <c r="H11" s="63">
        <v>590429.97</v>
      </c>
      <c r="I11" s="63">
        <v>590429.97</v>
      </c>
      <c r="J11" s="63">
        <v>585929.17000000004</v>
      </c>
      <c r="K11" s="33"/>
      <c r="L11" s="33"/>
      <c r="M11" s="33"/>
      <c r="N11" s="33"/>
      <c r="O11" s="49"/>
      <c r="P11" s="33"/>
      <c r="Q11" s="33"/>
      <c r="R11" s="38"/>
      <c r="S11" s="38"/>
      <c r="T11" s="38"/>
      <c r="U11" s="53"/>
      <c r="V11" s="53"/>
      <c r="W11" s="53"/>
    </row>
    <row r="12" spans="1:23" s="19" customFormat="1" ht="85.5" customHeight="1" x14ac:dyDescent="0.25">
      <c r="A12" s="26" t="s">
        <v>52</v>
      </c>
      <c r="B12" s="29">
        <v>1011</v>
      </c>
      <c r="C12" s="53" t="s">
        <v>51</v>
      </c>
      <c r="D12" s="53"/>
      <c r="E12" s="53" t="s">
        <v>50</v>
      </c>
      <c r="F12" s="63">
        <v>685575</v>
      </c>
      <c r="G12" s="63">
        <v>759764</v>
      </c>
      <c r="H12" s="63">
        <v>494218.45</v>
      </c>
      <c r="I12" s="63">
        <v>494218.45</v>
      </c>
      <c r="J12" s="63">
        <v>492918.45</v>
      </c>
      <c r="K12" s="33"/>
      <c r="L12" s="33"/>
      <c r="M12" s="34"/>
      <c r="N12" s="33"/>
      <c r="O12" s="33"/>
      <c r="P12" s="35"/>
      <c r="Q12" s="35"/>
      <c r="R12" s="53"/>
      <c r="S12" s="53"/>
      <c r="T12" s="53"/>
      <c r="U12" s="53"/>
      <c r="V12" s="53"/>
      <c r="W12" s="30"/>
    </row>
    <row r="13" spans="1:23" s="19" customFormat="1" ht="74.25" customHeight="1" x14ac:dyDescent="0.25">
      <c r="A13" s="26" t="s">
        <v>52</v>
      </c>
      <c r="B13" s="29">
        <v>1016</v>
      </c>
      <c r="C13" s="53" t="s">
        <v>56</v>
      </c>
      <c r="D13" s="53"/>
      <c r="E13" s="53" t="s">
        <v>50</v>
      </c>
      <c r="F13" s="63">
        <v>342481</v>
      </c>
      <c r="G13" s="63">
        <v>344008</v>
      </c>
      <c r="H13" s="63">
        <v>158570.01</v>
      </c>
      <c r="I13" s="63">
        <v>158570.01</v>
      </c>
      <c r="J13" s="63">
        <v>157270.01</v>
      </c>
      <c r="K13" s="49"/>
      <c r="L13" s="49"/>
      <c r="M13" s="33"/>
      <c r="N13" s="33"/>
      <c r="O13" s="49"/>
      <c r="P13" s="33"/>
      <c r="Q13" s="33"/>
      <c r="R13" s="53"/>
      <c r="S13" s="53"/>
      <c r="T13" s="53"/>
      <c r="U13" s="53"/>
      <c r="V13" s="53"/>
      <c r="W13" s="53"/>
    </row>
    <row r="14" spans="1:23" s="19" customFormat="1" ht="111.75" customHeight="1" x14ac:dyDescent="0.25">
      <c r="A14" s="26" t="s">
        <v>52</v>
      </c>
      <c r="B14" s="29">
        <v>1017</v>
      </c>
      <c r="C14" s="53" t="s">
        <v>63</v>
      </c>
      <c r="D14" s="53"/>
      <c r="E14" s="53" t="s">
        <v>50</v>
      </c>
      <c r="F14" s="63">
        <v>4150000</v>
      </c>
      <c r="G14" s="63">
        <v>4229910</v>
      </c>
      <c r="H14" s="63">
        <v>4229910</v>
      </c>
      <c r="I14" s="63">
        <v>4229910</v>
      </c>
      <c r="J14" s="63">
        <v>4229910</v>
      </c>
      <c r="K14" s="30"/>
      <c r="L14" s="30"/>
      <c r="M14" s="36"/>
      <c r="N14" s="36"/>
      <c r="O14" s="36"/>
      <c r="P14" s="37"/>
      <c r="Q14" s="37"/>
      <c r="R14" s="37"/>
      <c r="S14" s="37"/>
      <c r="T14" s="53"/>
      <c r="U14" s="53"/>
      <c r="V14" s="53"/>
      <c r="W14" s="30"/>
    </row>
    <row r="15" spans="1:23" s="19" customFormat="1" ht="95.1" customHeight="1" x14ac:dyDescent="0.25">
      <c r="A15" s="26" t="s">
        <v>52</v>
      </c>
      <c r="B15" s="29">
        <v>1018</v>
      </c>
      <c r="C15" s="53" t="s">
        <v>64</v>
      </c>
      <c r="D15" s="53"/>
      <c r="E15" s="53" t="s">
        <v>50</v>
      </c>
      <c r="F15" s="63">
        <v>7773000</v>
      </c>
      <c r="G15" s="63">
        <v>7402020</v>
      </c>
      <c r="H15" s="63">
        <v>7402020</v>
      </c>
      <c r="I15" s="63">
        <v>7402020</v>
      </c>
      <c r="J15" s="63">
        <v>7402020</v>
      </c>
      <c r="K15" s="30"/>
      <c r="L15" s="30"/>
      <c r="M15" s="36"/>
      <c r="N15" s="36"/>
      <c r="O15" s="36"/>
      <c r="P15" s="37"/>
      <c r="Q15" s="37"/>
      <c r="R15" s="37"/>
      <c r="S15" s="37"/>
      <c r="T15" s="53"/>
      <c r="U15" s="53"/>
      <c r="V15" s="53"/>
      <c r="W15" s="30"/>
    </row>
    <row r="16" spans="1:23" s="19" customFormat="1" ht="95.1" customHeight="1" x14ac:dyDescent="0.25">
      <c r="A16" s="26" t="s">
        <v>52</v>
      </c>
      <c r="B16" s="29">
        <v>1019</v>
      </c>
      <c r="C16" s="53" t="s">
        <v>65</v>
      </c>
      <c r="D16" s="53"/>
      <c r="E16" s="53" t="s">
        <v>50</v>
      </c>
      <c r="F16" s="63">
        <v>977000</v>
      </c>
      <c r="G16" s="63">
        <v>1268070</v>
      </c>
      <c r="H16" s="63">
        <v>1268070</v>
      </c>
      <c r="I16" s="63">
        <v>1268070</v>
      </c>
      <c r="J16" s="63">
        <v>1268070</v>
      </c>
      <c r="K16" s="30"/>
      <c r="L16" s="30"/>
      <c r="M16" s="36"/>
      <c r="N16" s="36"/>
      <c r="O16" s="36"/>
      <c r="P16" s="37"/>
      <c r="Q16" s="37"/>
      <c r="R16" s="37"/>
      <c r="S16" s="37"/>
      <c r="T16" s="53"/>
      <c r="U16" s="53"/>
      <c r="V16" s="53"/>
      <c r="W16" s="30"/>
    </row>
    <row r="17" spans="1:23" s="19" customFormat="1" ht="95.1" customHeight="1" x14ac:dyDescent="0.25">
      <c r="A17" s="26" t="s">
        <v>52</v>
      </c>
      <c r="B17" s="29">
        <v>2001</v>
      </c>
      <c r="C17" s="53" t="s">
        <v>66</v>
      </c>
      <c r="D17" s="53"/>
      <c r="E17" s="53" t="s">
        <v>50</v>
      </c>
      <c r="F17" s="63">
        <v>11389984</v>
      </c>
      <c r="G17" s="63">
        <v>11465155</v>
      </c>
      <c r="H17" s="63">
        <v>5759243.3700000001</v>
      </c>
      <c r="I17" s="63">
        <v>5759243.3700000001</v>
      </c>
      <c r="J17" s="63">
        <v>5520400.1600000001</v>
      </c>
      <c r="K17" s="49"/>
      <c r="L17" s="49"/>
      <c r="M17" s="33"/>
      <c r="N17" s="33"/>
      <c r="O17" s="49"/>
      <c r="P17" s="33"/>
      <c r="Q17" s="33"/>
      <c r="R17" s="42"/>
      <c r="S17" s="42"/>
      <c r="T17" s="42"/>
      <c r="U17" s="42"/>
      <c r="V17" s="42"/>
      <c r="W17" s="53"/>
    </row>
    <row r="18" spans="1:23" s="19" customFormat="1" ht="95.1" customHeight="1" x14ac:dyDescent="0.25">
      <c r="A18" s="26" t="s">
        <v>52</v>
      </c>
      <c r="B18" s="29">
        <v>2002</v>
      </c>
      <c r="C18" s="53" t="s">
        <v>67</v>
      </c>
      <c r="D18" s="53"/>
      <c r="E18" s="53" t="s">
        <v>50</v>
      </c>
      <c r="F18" s="63">
        <v>2424565</v>
      </c>
      <c r="G18" s="63">
        <v>2439726.2999999998</v>
      </c>
      <c r="H18" s="63">
        <v>1120832.17</v>
      </c>
      <c r="I18" s="63">
        <v>1120832.17</v>
      </c>
      <c r="J18" s="63">
        <v>1092676.73</v>
      </c>
      <c r="K18" s="33"/>
      <c r="L18" s="33"/>
      <c r="M18" s="33"/>
      <c r="N18" s="34"/>
      <c r="O18" s="33"/>
      <c r="P18" s="33"/>
      <c r="Q18" s="33"/>
      <c r="R18" s="42"/>
      <c r="S18" s="42"/>
      <c r="T18" s="42"/>
      <c r="U18" s="42"/>
      <c r="V18" s="42"/>
      <c r="W18" s="30"/>
    </row>
    <row r="19" spans="1:23" s="19" customFormat="1" ht="95.1" customHeight="1" x14ac:dyDescent="0.25">
      <c r="A19" s="26" t="s">
        <v>52</v>
      </c>
      <c r="B19" s="29">
        <v>2003</v>
      </c>
      <c r="C19" s="53" t="s">
        <v>68</v>
      </c>
      <c r="D19" s="53"/>
      <c r="E19" s="53" t="s">
        <v>50</v>
      </c>
      <c r="F19" s="63">
        <v>1760763</v>
      </c>
      <c r="G19" s="63">
        <v>1772871.3</v>
      </c>
      <c r="H19" s="63">
        <v>879025.58</v>
      </c>
      <c r="I19" s="63">
        <v>879025.58</v>
      </c>
      <c r="J19" s="63">
        <v>864337.52</v>
      </c>
      <c r="K19" s="49"/>
      <c r="L19" s="49"/>
      <c r="M19" s="33"/>
      <c r="N19" s="33"/>
      <c r="O19" s="49"/>
      <c r="P19" s="33"/>
      <c r="Q19" s="33"/>
      <c r="R19" s="42"/>
      <c r="S19" s="42"/>
      <c r="T19" s="42"/>
      <c r="U19" s="42"/>
      <c r="V19" s="42"/>
      <c r="W19" s="53"/>
    </row>
    <row r="20" spans="1:23" s="19" customFormat="1" ht="95.1" customHeight="1" x14ac:dyDescent="0.25">
      <c r="A20" s="26" t="s">
        <v>52</v>
      </c>
      <c r="B20" s="29">
        <v>2004</v>
      </c>
      <c r="C20" s="53" t="s">
        <v>69</v>
      </c>
      <c r="D20" s="53"/>
      <c r="E20" s="53" t="s">
        <v>50</v>
      </c>
      <c r="F20" s="63">
        <v>2627116</v>
      </c>
      <c r="G20" s="63">
        <v>2627763</v>
      </c>
      <c r="H20" s="63">
        <v>1377579.57</v>
      </c>
      <c r="I20" s="63">
        <v>1377579.57</v>
      </c>
      <c r="J20" s="63">
        <v>1353972.35</v>
      </c>
      <c r="K20" s="33"/>
      <c r="L20" s="33"/>
      <c r="M20" s="33"/>
      <c r="N20" s="34"/>
      <c r="O20" s="33"/>
      <c r="P20" s="33"/>
      <c r="Q20" s="33"/>
      <c r="R20" s="56"/>
      <c r="S20" s="56"/>
      <c r="T20" s="42"/>
      <c r="U20" s="42"/>
      <c r="V20" s="56"/>
      <c r="W20" s="30"/>
    </row>
    <row r="21" spans="1:23" s="19" customFormat="1" ht="95.1" customHeight="1" x14ac:dyDescent="0.25">
      <c r="A21" s="26" t="s">
        <v>52</v>
      </c>
      <c r="B21" s="29">
        <v>2005</v>
      </c>
      <c r="C21" s="53" t="s">
        <v>70</v>
      </c>
      <c r="D21" s="53"/>
      <c r="E21" s="53" t="s">
        <v>50</v>
      </c>
      <c r="F21" s="63">
        <v>1695832</v>
      </c>
      <c r="G21" s="63">
        <v>1696373</v>
      </c>
      <c r="H21" s="63">
        <v>894617.88</v>
      </c>
      <c r="I21" s="63">
        <v>894617.88</v>
      </c>
      <c r="J21" s="63">
        <v>867851.02</v>
      </c>
      <c r="K21" s="33"/>
      <c r="L21" s="33"/>
      <c r="M21" s="33"/>
      <c r="N21" s="34"/>
      <c r="O21" s="33"/>
      <c r="P21" s="33"/>
      <c r="Q21" s="33"/>
      <c r="R21" s="56"/>
      <c r="S21" s="56"/>
      <c r="T21" s="56"/>
      <c r="U21" s="56"/>
      <c r="V21" s="56"/>
      <c r="W21" s="53"/>
    </row>
    <row r="22" spans="1:23" s="19" customFormat="1" ht="95.1" customHeight="1" x14ac:dyDescent="0.25">
      <c r="A22" s="26" t="s">
        <v>52</v>
      </c>
      <c r="B22" s="29">
        <v>2006</v>
      </c>
      <c r="C22" s="53" t="s">
        <v>71</v>
      </c>
      <c r="D22" s="53"/>
      <c r="E22" s="53" t="s">
        <v>50</v>
      </c>
      <c r="F22" s="63">
        <v>3531010</v>
      </c>
      <c r="G22" s="63">
        <v>3529060</v>
      </c>
      <c r="H22" s="63">
        <v>1914669.62</v>
      </c>
      <c r="I22" s="63">
        <v>1914669.62</v>
      </c>
      <c r="J22" s="63">
        <v>1856219.09</v>
      </c>
      <c r="K22" s="33"/>
      <c r="L22" s="33"/>
      <c r="M22" s="33"/>
      <c r="N22" s="34"/>
      <c r="O22" s="33"/>
      <c r="P22" s="33"/>
      <c r="Q22" s="33"/>
      <c r="R22" s="42"/>
      <c r="S22" s="42"/>
      <c r="T22" s="42"/>
      <c r="U22" s="42"/>
      <c r="V22" s="42"/>
      <c r="W22" s="30"/>
    </row>
    <row r="23" spans="1:23" s="19" customFormat="1" ht="95.1" customHeight="1" x14ac:dyDescent="0.25">
      <c r="A23" s="26" t="s">
        <v>52</v>
      </c>
      <c r="B23" s="29">
        <v>2007</v>
      </c>
      <c r="C23" s="53" t="s">
        <v>72</v>
      </c>
      <c r="D23" s="53"/>
      <c r="E23" s="53" t="s">
        <v>50</v>
      </c>
      <c r="F23" s="63">
        <v>1160791</v>
      </c>
      <c r="G23" s="63">
        <v>1166794</v>
      </c>
      <c r="H23" s="63">
        <v>662741.43999999994</v>
      </c>
      <c r="I23" s="63">
        <v>662741.43999999994</v>
      </c>
      <c r="J23" s="63">
        <v>650763.39</v>
      </c>
      <c r="K23" s="49"/>
      <c r="L23" s="49"/>
      <c r="M23" s="33"/>
      <c r="N23" s="33"/>
      <c r="O23" s="49"/>
      <c r="P23" s="33"/>
      <c r="Q23" s="33"/>
      <c r="R23" s="42"/>
      <c r="S23" s="42"/>
      <c r="T23" s="42"/>
      <c r="U23" s="42"/>
      <c r="V23" s="42"/>
      <c r="W23" s="53"/>
    </row>
    <row r="24" spans="1:23" s="19" customFormat="1" ht="95.1" customHeight="1" x14ac:dyDescent="0.25">
      <c r="A24" s="26" t="s">
        <v>52</v>
      </c>
      <c r="B24" s="29">
        <v>2008</v>
      </c>
      <c r="C24" s="53" t="s">
        <v>73</v>
      </c>
      <c r="D24" s="53"/>
      <c r="E24" s="53" t="s">
        <v>50</v>
      </c>
      <c r="F24" s="63">
        <v>849382</v>
      </c>
      <c r="G24" s="63">
        <v>864333</v>
      </c>
      <c r="H24" s="63">
        <v>435134.74</v>
      </c>
      <c r="I24" s="63">
        <v>435134.74</v>
      </c>
      <c r="J24" s="63">
        <v>427619.96</v>
      </c>
      <c r="K24" s="33"/>
      <c r="L24" s="33"/>
      <c r="M24" s="33"/>
      <c r="N24" s="34"/>
      <c r="O24" s="33"/>
      <c r="P24" s="33"/>
      <c r="Q24" s="33"/>
      <c r="R24" s="42"/>
      <c r="S24" s="42"/>
      <c r="T24" s="42"/>
      <c r="U24" s="42"/>
      <c r="V24" s="42"/>
      <c r="W24" s="30"/>
    </row>
    <row r="25" spans="1:23" s="19" customFormat="1" ht="95.1" customHeight="1" x14ac:dyDescent="0.25">
      <c r="A25" s="26" t="s">
        <v>52</v>
      </c>
      <c r="B25" s="29">
        <v>2009</v>
      </c>
      <c r="C25" s="53" t="s">
        <v>74</v>
      </c>
      <c r="D25" s="53"/>
      <c r="E25" s="53" t="s">
        <v>50</v>
      </c>
      <c r="F25" s="63">
        <v>1000002</v>
      </c>
      <c r="G25" s="63">
        <v>1000002</v>
      </c>
      <c r="H25" s="63">
        <v>564656.28</v>
      </c>
      <c r="I25" s="63">
        <v>564656.28</v>
      </c>
      <c r="J25" s="63">
        <v>564656.28</v>
      </c>
      <c r="K25" s="49"/>
      <c r="L25" s="49"/>
      <c r="M25" s="33"/>
      <c r="N25" s="33"/>
      <c r="O25" s="49"/>
      <c r="P25" s="33"/>
      <c r="Q25" s="33"/>
      <c r="R25" s="53"/>
      <c r="S25" s="53"/>
      <c r="T25" s="53"/>
      <c r="U25" s="53"/>
      <c r="V25" s="53"/>
      <c r="W25" s="30"/>
    </row>
    <row r="26" spans="1:23" s="19" customFormat="1" ht="95.1" customHeight="1" x14ac:dyDescent="0.25">
      <c r="A26" s="67" t="s">
        <v>52</v>
      </c>
      <c r="B26" s="66">
        <v>2010</v>
      </c>
      <c r="C26" s="66" t="s">
        <v>75</v>
      </c>
      <c r="D26" s="53"/>
      <c r="E26" s="53" t="s">
        <v>50</v>
      </c>
      <c r="F26" s="63">
        <v>4529135</v>
      </c>
      <c r="G26" s="63">
        <v>4531232</v>
      </c>
      <c r="H26" s="63">
        <v>2927331.63</v>
      </c>
      <c r="I26" s="63">
        <v>2927331.63</v>
      </c>
      <c r="J26" s="63">
        <v>2625576.63</v>
      </c>
      <c r="K26" s="49"/>
      <c r="L26" s="49"/>
      <c r="M26" s="64"/>
      <c r="N26" s="33"/>
      <c r="O26" s="49"/>
      <c r="P26" s="33"/>
      <c r="Q26" s="33"/>
      <c r="R26" s="53"/>
      <c r="S26" s="53"/>
      <c r="T26" s="53"/>
      <c r="U26" s="37"/>
      <c r="V26" s="37"/>
      <c r="W26" s="30"/>
    </row>
    <row r="27" spans="1:23" s="19" customFormat="1" ht="95.1" customHeight="1" x14ac:dyDescent="0.25">
      <c r="A27" s="68"/>
      <c r="B27" s="66"/>
      <c r="C27" s="66"/>
      <c r="D27" s="53"/>
      <c r="E27" s="53"/>
      <c r="F27" s="63"/>
      <c r="G27" s="63"/>
      <c r="H27" s="63"/>
      <c r="I27" s="63"/>
      <c r="J27" s="63"/>
      <c r="K27" s="29"/>
      <c r="L27" s="29"/>
      <c r="M27" s="65"/>
      <c r="N27" s="30"/>
      <c r="O27" s="29"/>
      <c r="P27" s="27"/>
      <c r="Q27" s="27"/>
      <c r="R27" s="53"/>
      <c r="S27" s="53"/>
      <c r="T27" s="53"/>
      <c r="U27" s="53"/>
      <c r="V27" s="53"/>
      <c r="W27" s="30"/>
    </row>
    <row r="28" spans="1:23" s="19" customFormat="1" ht="95.1" customHeight="1" x14ac:dyDescent="0.25">
      <c r="A28" s="26" t="s">
        <v>52</v>
      </c>
      <c r="B28" s="29">
        <v>3001</v>
      </c>
      <c r="C28" s="53" t="s">
        <v>76</v>
      </c>
      <c r="D28" s="53"/>
      <c r="E28" s="53" t="s">
        <v>50</v>
      </c>
      <c r="F28" s="63">
        <v>349704</v>
      </c>
      <c r="G28" s="63">
        <v>360636</v>
      </c>
      <c r="H28" s="63">
        <v>219278.12</v>
      </c>
      <c r="I28" s="63">
        <v>219278.12</v>
      </c>
      <c r="J28" s="63">
        <f>219278.12-1300</f>
        <v>217978.12</v>
      </c>
      <c r="K28" s="39"/>
      <c r="L28" s="33"/>
      <c r="M28" s="34"/>
      <c r="N28" s="34"/>
      <c r="O28" s="33"/>
      <c r="P28" s="35"/>
      <c r="Q28" s="35"/>
      <c r="R28" s="60"/>
      <c r="S28" s="60"/>
      <c r="T28" s="61"/>
      <c r="U28" s="53"/>
      <c r="V28" s="53"/>
      <c r="W28" s="30"/>
    </row>
    <row r="29" spans="1:23" s="19" customFormat="1" ht="95.1" customHeight="1" x14ac:dyDescent="0.25">
      <c r="A29" s="26" t="s">
        <v>52</v>
      </c>
      <c r="B29" s="29">
        <v>3004</v>
      </c>
      <c r="C29" s="53" t="s">
        <v>77</v>
      </c>
      <c r="D29" s="53"/>
      <c r="E29" s="53" t="s">
        <v>50</v>
      </c>
      <c r="F29" s="63">
        <v>469000</v>
      </c>
      <c r="G29" s="63">
        <v>469836</v>
      </c>
      <c r="H29" s="63">
        <v>264601.59000000003</v>
      </c>
      <c r="I29" s="63">
        <v>264601.59000000003</v>
      </c>
      <c r="J29" s="63">
        <v>264601.59000000003</v>
      </c>
      <c r="K29" s="49"/>
      <c r="L29" s="49"/>
      <c r="M29" s="33"/>
      <c r="N29" s="33"/>
      <c r="O29" s="49"/>
      <c r="P29" s="33"/>
      <c r="Q29" s="33"/>
      <c r="R29" s="60"/>
      <c r="S29" s="60"/>
      <c r="T29" s="61"/>
      <c r="U29" s="53"/>
      <c r="V29" s="53"/>
      <c r="W29" s="30"/>
    </row>
    <row r="30" spans="1:23" s="19" customFormat="1" ht="95.1" customHeight="1" x14ac:dyDescent="0.25">
      <c r="A30" s="26" t="s">
        <v>52</v>
      </c>
      <c r="B30" s="29">
        <v>3005</v>
      </c>
      <c r="C30" s="53" t="s">
        <v>78</v>
      </c>
      <c r="D30" s="53"/>
      <c r="E30" s="53" t="s">
        <v>50</v>
      </c>
      <c r="F30" s="63">
        <v>746295</v>
      </c>
      <c r="G30" s="63">
        <v>800333</v>
      </c>
      <c r="H30" s="63">
        <v>565888.47</v>
      </c>
      <c r="I30" s="63">
        <v>565888.47</v>
      </c>
      <c r="J30" s="63">
        <v>564588.47</v>
      </c>
      <c r="K30" s="39"/>
      <c r="L30" s="33"/>
      <c r="M30" s="51"/>
      <c r="N30" s="34"/>
      <c r="O30" s="33"/>
      <c r="P30" s="35"/>
      <c r="Q30" s="35"/>
      <c r="R30" s="37"/>
      <c r="S30" s="37"/>
      <c r="T30" s="42"/>
      <c r="U30" s="53"/>
      <c r="V30" s="37"/>
      <c r="W30" s="30"/>
    </row>
    <row r="31" spans="1:23" s="19" customFormat="1" ht="95.1" customHeight="1" x14ac:dyDescent="0.25">
      <c r="A31" s="27" t="s">
        <v>52</v>
      </c>
      <c r="B31" s="29">
        <v>3008</v>
      </c>
      <c r="C31" s="53" t="s">
        <v>79</v>
      </c>
      <c r="D31" s="53"/>
      <c r="E31" s="53" t="s">
        <v>50</v>
      </c>
      <c r="F31" s="63">
        <v>5641561</v>
      </c>
      <c r="G31" s="63">
        <v>5644658</v>
      </c>
      <c r="H31" s="63">
        <v>3349891.75</v>
      </c>
      <c r="I31" s="63">
        <v>3349891.75</v>
      </c>
      <c r="J31" s="63">
        <f>3349891.75-71.73</f>
        <v>3349820.02</v>
      </c>
      <c r="K31" s="49"/>
      <c r="L31" s="49"/>
      <c r="M31" s="33"/>
      <c r="N31" s="33"/>
      <c r="O31" s="49"/>
      <c r="P31" s="33"/>
      <c r="Q31" s="33"/>
      <c r="R31" s="60"/>
      <c r="S31" s="60"/>
      <c r="T31" s="42"/>
      <c r="U31" s="53"/>
      <c r="V31" s="53"/>
      <c r="W31" s="53"/>
    </row>
    <row r="32" spans="1:23" s="19" customFormat="1" ht="95.1" customHeight="1" x14ac:dyDescent="0.25">
      <c r="A32" s="26" t="s">
        <v>52</v>
      </c>
      <c r="B32" s="29">
        <v>3009</v>
      </c>
      <c r="C32" s="53" t="s">
        <v>80</v>
      </c>
      <c r="D32" s="53"/>
      <c r="E32" s="53" t="s">
        <v>50</v>
      </c>
      <c r="F32" s="63">
        <v>464629</v>
      </c>
      <c r="G32" s="63">
        <v>465266</v>
      </c>
      <c r="H32" s="63">
        <v>185725.69</v>
      </c>
      <c r="I32" s="63">
        <v>185725.69</v>
      </c>
      <c r="J32" s="63">
        <v>185725.69</v>
      </c>
      <c r="K32" s="49"/>
      <c r="L32" s="49"/>
      <c r="M32" s="33"/>
      <c r="N32" s="33"/>
      <c r="O32" s="49"/>
      <c r="P32" s="33"/>
      <c r="Q32" s="33"/>
      <c r="R32" s="60"/>
      <c r="S32" s="60"/>
      <c r="T32" s="42"/>
      <c r="U32" s="53"/>
      <c r="V32" s="53"/>
      <c r="W32" s="53"/>
    </row>
    <row r="33" spans="1:23" s="19" customFormat="1" ht="95.1" customHeight="1" x14ac:dyDescent="0.25">
      <c r="A33" s="30" t="s">
        <v>52</v>
      </c>
      <c r="B33" s="29">
        <v>3010</v>
      </c>
      <c r="C33" s="53" t="s">
        <v>81</v>
      </c>
      <c r="D33" s="53"/>
      <c r="E33" s="53" t="s">
        <v>50</v>
      </c>
      <c r="F33" s="63">
        <v>2110783</v>
      </c>
      <c r="G33" s="63">
        <v>2110783</v>
      </c>
      <c r="H33" s="63">
        <v>1096863.4099999999</v>
      </c>
      <c r="I33" s="63">
        <v>1096863.4099999999</v>
      </c>
      <c r="J33" s="63">
        <v>1096863.4099999999</v>
      </c>
      <c r="K33" s="49"/>
      <c r="L33" s="49"/>
      <c r="M33" s="33"/>
      <c r="N33" s="33"/>
      <c r="O33" s="49"/>
      <c r="P33" s="33"/>
      <c r="Q33" s="33"/>
      <c r="R33" s="60"/>
      <c r="S33" s="60"/>
      <c r="T33" s="42"/>
      <c r="U33" s="53"/>
      <c r="V33" s="53"/>
      <c r="W33" s="53"/>
    </row>
    <row r="34" spans="1:23" s="19" customFormat="1" ht="95.1" customHeight="1" x14ac:dyDescent="0.25">
      <c r="A34" s="26" t="s">
        <v>52</v>
      </c>
      <c r="B34" s="29">
        <v>3011</v>
      </c>
      <c r="C34" s="53" t="s">
        <v>82</v>
      </c>
      <c r="D34" s="53"/>
      <c r="E34" s="53" t="s">
        <v>50</v>
      </c>
      <c r="F34" s="63">
        <v>236789</v>
      </c>
      <c r="G34" s="63">
        <v>236789</v>
      </c>
      <c r="H34" s="63">
        <v>96632.35</v>
      </c>
      <c r="I34" s="63">
        <v>96632.35</v>
      </c>
      <c r="J34" s="63">
        <v>96632.35</v>
      </c>
      <c r="K34" s="49"/>
      <c r="L34" s="49"/>
      <c r="M34" s="33"/>
      <c r="N34" s="33"/>
      <c r="O34" s="49"/>
      <c r="P34" s="33"/>
      <c r="Q34" s="33"/>
      <c r="R34" s="60"/>
      <c r="S34" s="60"/>
      <c r="T34" s="42"/>
      <c r="U34" s="53"/>
      <c r="V34" s="53"/>
      <c r="W34" s="53"/>
    </row>
    <row r="35" spans="1:23" s="19" customFormat="1" ht="95.1" customHeight="1" x14ac:dyDescent="0.25">
      <c r="A35" s="26" t="s">
        <v>52</v>
      </c>
      <c r="B35" s="29">
        <v>3012</v>
      </c>
      <c r="C35" s="53" t="s">
        <v>83</v>
      </c>
      <c r="D35" s="53"/>
      <c r="E35" s="53" t="s">
        <v>50</v>
      </c>
      <c r="F35" s="63">
        <v>215429</v>
      </c>
      <c r="G35" s="63">
        <v>215429</v>
      </c>
      <c r="H35" s="63">
        <v>87221.15</v>
      </c>
      <c r="I35" s="63">
        <v>87221.15</v>
      </c>
      <c r="J35" s="63">
        <v>87221.15</v>
      </c>
      <c r="K35" s="49"/>
      <c r="L35" s="49"/>
      <c r="M35" s="33"/>
      <c r="N35" s="33"/>
      <c r="O35" s="49"/>
      <c r="P35" s="33"/>
      <c r="Q35" s="33"/>
      <c r="R35" s="60"/>
      <c r="S35" s="60"/>
      <c r="T35" s="42"/>
      <c r="U35" s="53"/>
      <c r="V35" s="53"/>
      <c r="W35" s="53"/>
    </row>
    <row r="36" spans="1:23" s="19" customFormat="1" ht="95.1" customHeight="1" x14ac:dyDescent="0.25">
      <c r="A36" s="26" t="s">
        <v>52</v>
      </c>
      <c r="B36" s="29">
        <v>3013</v>
      </c>
      <c r="C36" s="53" t="s">
        <v>84</v>
      </c>
      <c r="D36" s="53"/>
      <c r="E36" s="53" t="s">
        <v>50</v>
      </c>
      <c r="F36" s="63">
        <v>118186</v>
      </c>
      <c r="G36" s="63">
        <v>118186</v>
      </c>
      <c r="H36" s="63">
        <v>67057.5</v>
      </c>
      <c r="I36" s="63">
        <v>67057.5</v>
      </c>
      <c r="J36" s="63">
        <v>67057.5</v>
      </c>
      <c r="K36" s="49"/>
      <c r="L36" s="49"/>
      <c r="M36" s="33"/>
      <c r="N36" s="33"/>
      <c r="O36" s="49"/>
      <c r="P36" s="33"/>
      <c r="Q36" s="33"/>
      <c r="R36" s="60"/>
      <c r="S36" s="60"/>
      <c r="T36" s="42"/>
      <c r="U36" s="53"/>
      <c r="V36" s="53"/>
      <c r="W36" s="53"/>
    </row>
    <row r="37" spans="1:23" s="19" customFormat="1" ht="95.1" customHeight="1" x14ac:dyDescent="0.25">
      <c r="A37" s="26" t="s">
        <v>52</v>
      </c>
      <c r="B37" s="29">
        <v>3014</v>
      </c>
      <c r="C37" s="53" t="s">
        <v>85</v>
      </c>
      <c r="D37" s="53"/>
      <c r="E37" s="53" t="s">
        <v>50</v>
      </c>
      <c r="F37" s="63">
        <v>136741</v>
      </c>
      <c r="G37" s="63">
        <v>137192</v>
      </c>
      <c r="H37" s="63">
        <v>86553.48</v>
      </c>
      <c r="I37" s="63">
        <v>86553.48</v>
      </c>
      <c r="J37" s="63">
        <v>86553.48</v>
      </c>
      <c r="K37" s="49"/>
      <c r="L37" s="49"/>
      <c r="M37" s="33"/>
      <c r="N37" s="33"/>
      <c r="O37" s="49"/>
      <c r="P37" s="33"/>
      <c r="Q37" s="33"/>
      <c r="R37" s="60"/>
      <c r="S37" s="60"/>
      <c r="T37" s="42"/>
      <c r="U37" s="53"/>
      <c r="V37" s="53"/>
      <c r="W37" s="53"/>
    </row>
    <row r="38" spans="1:23" s="19" customFormat="1" ht="95.1" customHeight="1" x14ac:dyDescent="0.25">
      <c r="A38" s="67" t="s">
        <v>52</v>
      </c>
      <c r="B38" s="66">
        <v>3015</v>
      </c>
      <c r="C38" s="66" t="s">
        <v>86</v>
      </c>
      <c r="D38" s="66"/>
      <c r="E38" s="66" t="s">
        <v>50</v>
      </c>
      <c r="F38" s="69">
        <v>187546</v>
      </c>
      <c r="G38" s="69">
        <v>187998</v>
      </c>
      <c r="H38" s="69">
        <v>121067.44</v>
      </c>
      <c r="I38" s="69">
        <v>121067.44</v>
      </c>
      <c r="J38" s="69">
        <v>121067.44</v>
      </c>
      <c r="K38" s="49"/>
      <c r="L38" s="49"/>
      <c r="M38" s="33"/>
      <c r="N38" s="33"/>
      <c r="O38" s="49"/>
      <c r="P38" s="33"/>
      <c r="Q38" s="33"/>
      <c r="R38" s="60"/>
      <c r="S38" s="60"/>
      <c r="T38" s="42"/>
      <c r="U38" s="53"/>
      <c r="V38" s="53"/>
      <c r="W38" s="53"/>
    </row>
    <row r="39" spans="1:23" s="19" customFormat="1" ht="95.1" customHeight="1" x14ac:dyDescent="0.25">
      <c r="A39" s="68"/>
      <c r="B39" s="66"/>
      <c r="C39" s="66"/>
      <c r="D39" s="66"/>
      <c r="E39" s="66"/>
      <c r="F39" s="70"/>
      <c r="G39" s="70"/>
      <c r="H39" s="70"/>
      <c r="I39" s="70"/>
      <c r="J39" s="70"/>
      <c r="K39" s="49"/>
      <c r="L39" s="49"/>
      <c r="M39" s="33"/>
      <c r="N39" s="33"/>
      <c r="O39" s="49"/>
      <c r="P39" s="33"/>
      <c r="Q39" s="33"/>
      <c r="R39" s="60"/>
      <c r="S39" s="60"/>
      <c r="T39" s="42"/>
      <c r="U39" s="53"/>
      <c r="V39" s="53"/>
      <c r="W39" s="53"/>
    </row>
    <row r="40" spans="1:23" s="19" customFormat="1" ht="95.1" customHeight="1" x14ac:dyDescent="0.25">
      <c r="A40" s="26" t="s">
        <v>52</v>
      </c>
      <c r="B40" s="29">
        <v>3018</v>
      </c>
      <c r="C40" s="53" t="s">
        <v>87</v>
      </c>
      <c r="D40" s="53"/>
      <c r="E40" s="53" t="s">
        <v>50</v>
      </c>
      <c r="F40" s="63"/>
      <c r="G40" s="63">
        <v>5000</v>
      </c>
      <c r="H40" s="63">
        <v>5000</v>
      </c>
      <c r="I40" s="63">
        <v>5000</v>
      </c>
      <c r="J40" s="63">
        <v>5000</v>
      </c>
      <c r="K40" s="49"/>
      <c r="L40" s="49"/>
      <c r="M40" s="33"/>
      <c r="N40" s="33"/>
      <c r="O40" s="49"/>
      <c r="P40" s="33"/>
      <c r="Q40" s="33"/>
      <c r="R40" s="53"/>
      <c r="S40" s="53"/>
      <c r="T40" s="53"/>
      <c r="U40" s="53"/>
      <c r="V40" s="53"/>
      <c r="W40" s="53"/>
    </row>
    <row r="41" spans="1:23" s="19" customFormat="1" ht="95.1" customHeight="1" x14ac:dyDescent="0.25">
      <c r="A41" s="26" t="s">
        <v>52</v>
      </c>
      <c r="B41" s="29">
        <v>3021</v>
      </c>
      <c r="C41" s="53" t="s">
        <v>88</v>
      </c>
      <c r="D41" s="53"/>
      <c r="E41" s="53" t="s">
        <v>50</v>
      </c>
      <c r="F41" s="63">
        <v>237992</v>
      </c>
      <c r="G41" s="63">
        <v>237992</v>
      </c>
      <c r="H41" s="63">
        <v>89074.41</v>
      </c>
      <c r="I41" s="63">
        <v>89074.41</v>
      </c>
      <c r="J41" s="63">
        <v>89074.41</v>
      </c>
      <c r="K41" s="39"/>
      <c r="L41" s="33"/>
      <c r="M41" s="33"/>
      <c r="N41" s="34"/>
      <c r="O41" s="33"/>
      <c r="P41" s="35"/>
      <c r="Q41" s="35"/>
      <c r="R41" s="55"/>
      <c r="S41" s="55"/>
      <c r="T41" s="42"/>
      <c r="U41" s="53"/>
      <c r="V41" s="53"/>
      <c r="W41" s="30"/>
    </row>
    <row r="42" spans="1:23" s="19" customFormat="1" ht="95.1" customHeight="1" x14ac:dyDescent="0.25">
      <c r="A42" s="26" t="s">
        <v>52</v>
      </c>
      <c r="B42" s="29">
        <v>3022</v>
      </c>
      <c r="C42" s="53" t="s">
        <v>89</v>
      </c>
      <c r="D42" s="53"/>
      <c r="E42" s="53" t="s">
        <v>50</v>
      </c>
      <c r="F42" s="63">
        <v>237592</v>
      </c>
      <c r="G42" s="63">
        <v>237592</v>
      </c>
      <c r="H42" s="63">
        <v>82970.75</v>
      </c>
      <c r="I42" s="63">
        <v>82970.75</v>
      </c>
      <c r="J42" s="63">
        <v>82970.75</v>
      </c>
      <c r="K42" s="49"/>
      <c r="L42" s="49"/>
      <c r="M42" s="33"/>
      <c r="N42" s="33"/>
      <c r="O42" s="49"/>
      <c r="P42" s="33"/>
      <c r="Q42" s="33"/>
      <c r="R42" s="31"/>
      <c r="S42" s="31"/>
      <c r="T42" s="42"/>
      <c r="U42" s="53"/>
      <c r="V42" s="53"/>
      <c r="W42" s="30"/>
    </row>
    <row r="43" spans="1:23" s="19" customFormat="1" ht="95.1" customHeight="1" x14ac:dyDescent="0.25">
      <c r="A43" s="26" t="s">
        <v>52</v>
      </c>
      <c r="B43" s="29">
        <v>4001</v>
      </c>
      <c r="C43" s="53" t="s">
        <v>90</v>
      </c>
      <c r="D43" s="53"/>
      <c r="E43" s="53" t="s">
        <v>50</v>
      </c>
      <c r="F43" s="63">
        <v>1749688</v>
      </c>
      <c r="G43" s="63">
        <v>1753479</v>
      </c>
      <c r="H43" s="63">
        <v>663150.65</v>
      </c>
      <c r="I43" s="63">
        <v>663150.65</v>
      </c>
      <c r="J43" s="63">
        <v>663150.65</v>
      </c>
      <c r="K43" s="33"/>
      <c r="L43" s="33"/>
      <c r="M43" s="34"/>
      <c r="N43" s="34"/>
      <c r="O43" s="33"/>
      <c r="P43" s="34"/>
      <c r="Q43" s="34"/>
      <c r="R43" s="53"/>
      <c r="S43" s="53"/>
      <c r="T43" s="53"/>
      <c r="U43" s="53"/>
      <c r="V43" s="53"/>
      <c r="W43" s="59"/>
    </row>
    <row r="44" spans="1:23" s="19" customFormat="1" ht="95.1" customHeight="1" x14ac:dyDescent="0.25">
      <c r="A44" s="26" t="s">
        <v>52</v>
      </c>
      <c r="B44" s="29">
        <v>4002</v>
      </c>
      <c r="C44" s="53" t="s">
        <v>91</v>
      </c>
      <c r="D44" s="53"/>
      <c r="E44" s="53" t="s">
        <v>50</v>
      </c>
      <c r="F44" s="63">
        <v>2252255</v>
      </c>
      <c r="G44" s="63">
        <v>2324437</v>
      </c>
      <c r="H44" s="63">
        <v>735867.64</v>
      </c>
      <c r="I44" s="63">
        <v>735867.64</v>
      </c>
      <c r="J44" s="63">
        <v>653006.64</v>
      </c>
      <c r="K44" s="49"/>
      <c r="L44" s="49"/>
      <c r="M44" s="33"/>
      <c r="N44" s="33"/>
      <c r="O44" s="49"/>
      <c r="P44" s="33"/>
      <c r="Q44" s="33"/>
      <c r="R44" s="30"/>
      <c r="S44" s="30"/>
      <c r="T44" s="30"/>
      <c r="U44" s="30"/>
      <c r="V44" s="30"/>
      <c r="W44" s="30"/>
    </row>
    <row r="45" spans="1:23" s="19" customFormat="1" ht="95.1" customHeight="1" x14ac:dyDescent="0.25">
      <c r="A45" s="26" t="s">
        <v>52</v>
      </c>
      <c r="B45" s="29">
        <v>4004</v>
      </c>
      <c r="C45" s="53" t="s">
        <v>92</v>
      </c>
      <c r="D45" s="53"/>
      <c r="E45" s="53" t="s">
        <v>50</v>
      </c>
      <c r="F45" s="63">
        <v>403607</v>
      </c>
      <c r="G45" s="63">
        <v>634456</v>
      </c>
      <c r="H45" s="63">
        <v>344781.82</v>
      </c>
      <c r="I45" s="63">
        <v>344781.82</v>
      </c>
      <c r="J45" s="63">
        <v>344781.82</v>
      </c>
      <c r="K45" s="33"/>
      <c r="L45" s="33"/>
      <c r="M45" s="35"/>
      <c r="N45" s="34"/>
      <c r="O45" s="33"/>
      <c r="P45" s="35"/>
      <c r="Q45" s="35"/>
      <c r="R45" s="40"/>
      <c r="S45" s="40"/>
      <c r="T45" s="41"/>
      <c r="U45" s="41"/>
      <c r="V45" s="40"/>
      <c r="W45" s="30"/>
    </row>
    <row r="46" spans="1:23" s="19" customFormat="1" ht="95.1" customHeight="1" x14ac:dyDescent="0.25">
      <c r="A46" s="26" t="s">
        <v>52</v>
      </c>
      <c r="B46" s="29">
        <v>4007</v>
      </c>
      <c r="C46" s="53" t="s">
        <v>93</v>
      </c>
      <c r="D46" s="53"/>
      <c r="E46" s="53" t="s">
        <v>50</v>
      </c>
      <c r="F46" s="63"/>
      <c r="G46" s="63">
        <v>888712.6</v>
      </c>
      <c r="H46" s="63">
        <v>90028.6</v>
      </c>
      <c r="I46" s="63">
        <v>90028.6</v>
      </c>
      <c r="J46" s="63">
        <v>90028.6</v>
      </c>
      <c r="K46" s="49"/>
      <c r="L46" s="49"/>
      <c r="M46" s="33"/>
      <c r="N46" s="33"/>
      <c r="O46" s="49"/>
      <c r="P46" s="33"/>
      <c r="Q46" s="33"/>
      <c r="R46" s="53"/>
      <c r="S46" s="53"/>
      <c r="T46" s="53"/>
      <c r="U46" s="53"/>
      <c r="V46" s="53"/>
      <c r="W46" s="30"/>
    </row>
    <row r="47" spans="1:23" s="19" customFormat="1" ht="95.1" customHeight="1" x14ac:dyDescent="0.25">
      <c r="A47" s="26"/>
      <c r="B47" s="62">
        <v>4016</v>
      </c>
      <c r="C47" s="62" t="s">
        <v>109</v>
      </c>
      <c r="D47" s="62"/>
      <c r="E47" s="62" t="s">
        <v>50</v>
      </c>
      <c r="F47" s="63"/>
      <c r="G47" s="63">
        <v>1009677.4</v>
      </c>
      <c r="H47" s="63">
        <v>534559.93000000005</v>
      </c>
      <c r="I47" s="63">
        <v>534559.93000000005</v>
      </c>
      <c r="J47" s="63">
        <f>385560.32-J46</f>
        <v>295531.71999999997</v>
      </c>
      <c r="K47" s="72"/>
      <c r="L47" s="72"/>
      <c r="M47" s="33"/>
      <c r="N47" s="33"/>
      <c r="O47" s="49"/>
      <c r="P47" s="33"/>
      <c r="Q47" s="33"/>
      <c r="R47" s="62"/>
      <c r="S47" s="62"/>
      <c r="T47" s="62"/>
      <c r="U47" s="62"/>
      <c r="V47" s="62"/>
      <c r="W47" s="30"/>
    </row>
    <row r="48" spans="1:23" s="19" customFormat="1" ht="95.1" customHeight="1" x14ac:dyDescent="0.25">
      <c r="A48" s="26" t="s">
        <v>52</v>
      </c>
      <c r="B48" s="29">
        <v>5001</v>
      </c>
      <c r="C48" s="53" t="s">
        <v>94</v>
      </c>
      <c r="D48" s="53"/>
      <c r="E48" s="53" t="s">
        <v>50</v>
      </c>
      <c r="F48" s="63">
        <v>2161248</v>
      </c>
      <c r="G48" s="63">
        <v>2128426</v>
      </c>
      <c r="H48" s="63">
        <v>993193.99</v>
      </c>
      <c r="I48" s="63">
        <v>993193.99</v>
      </c>
      <c r="J48" s="63">
        <v>993193.99</v>
      </c>
      <c r="K48" s="33"/>
      <c r="L48" s="33"/>
      <c r="M48" s="33"/>
      <c r="N48" s="33"/>
      <c r="O48" s="33"/>
      <c r="P48" s="35"/>
      <c r="Q48" s="35"/>
      <c r="R48" s="37"/>
      <c r="S48" s="37"/>
      <c r="T48" s="53"/>
      <c r="U48" s="53"/>
      <c r="V48" s="53"/>
      <c r="W48" s="30"/>
    </row>
    <row r="49" spans="1:23" s="19" customFormat="1" ht="95.1" customHeight="1" x14ac:dyDescent="0.25">
      <c r="A49" s="26" t="s">
        <v>52</v>
      </c>
      <c r="B49" s="29">
        <v>5002</v>
      </c>
      <c r="C49" s="53" t="s">
        <v>95</v>
      </c>
      <c r="D49" s="53"/>
      <c r="E49" s="53" t="s">
        <v>50</v>
      </c>
      <c r="F49" s="63">
        <v>494176</v>
      </c>
      <c r="G49" s="63">
        <v>561852</v>
      </c>
      <c r="H49" s="63">
        <v>116595.69</v>
      </c>
      <c r="I49" s="63">
        <v>116595.69</v>
      </c>
      <c r="J49" s="63">
        <v>116595.69</v>
      </c>
      <c r="K49" s="49"/>
      <c r="L49" s="49"/>
      <c r="M49" s="33"/>
      <c r="N49" s="33"/>
      <c r="O49" s="49"/>
      <c r="P49" s="33"/>
      <c r="Q49" s="33"/>
      <c r="R49" s="53"/>
      <c r="S49" s="53"/>
      <c r="T49" s="53"/>
      <c r="U49" s="53"/>
      <c r="V49" s="53"/>
      <c r="W49" s="30"/>
    </row>
    <row r="50" spans="1:23" s="19" customFormat="1" ht="95.1" customHeight="1" x14ac:dyDescent="0.25">
      <c r="A50" s="26" t="s">
        <v>52</v>
      </c>
      <c r="B50" s="29">
        <v>5004</v>
      </c>
      <c r="C50" s="53" t="s">
        <v>96</v>
      </c>
      <c r="D50" s="53"/>
      <c r="E50" s="53" t="s">
        <v>50</v>
      </c>
      <c r="F50" s="63">
        <v>1178597</v>
      </c>
      <c r="G50" s="63">
        <v>1179182</v>
      </c>
      <c r="H50" s="63">
        <v>731328.06</v>
      </c>
      <c r="I50" s="63">
        <v>731328.06</v>
      </c>
      <c r="J50" s="63">
        <v>730028.06</v>
      </c>
      <c r="K50" s="49"/>
      <c r="L50" s="49"/>
      <c r="M50" s="33"/>
      <c r="N50" s="33"/>
      <c r="O50" s="49"/>
      <c r="P50" s="33"/>
      <c r="Q50" s="33"/>
      <c r="R50" s="53"/>
      <c r="S50" s="53"/>
      <c r="T50" s="53"/>
      <c r="U50" s="53"/>
      <c r="V50" s="53"/>
      <c r="W50" s="30"/>
    </row>
    <row r="51" spans="1:23" s="19" customFormat="1" ht="95.1" customHeight="1" x14ac:dyDescent="0.25">
      <c r="A51" s="26" t="s">
        <v>52</v>
      </c>
      <c r="B51" s="29">
        <v>5005</v>
      </c>
      <c r="C51" s="53" t="s">
        <v>99</v>
      </c>
      <c r="D51" s="53"/>
      <c r="E51" s="53" t="s">
        <v>50</v>
      </c>
      <c r="F51" s="63">
        <v>150000</v>
      </c>
      <c r="G51" s="63">
        <v>150000</v>
      </c>
      <c r="H51" s="63">
        <v>139017.99</v>
      </c>
      <c r="I51" s="63">
        <v>139017.99</v>
      </c>
      <c r="J51" s="63">
        <v>139017.99</v>
      </c>
      <c r="K51" s="33"/>
      <c r="L51" s="33"/>
      <c r="M51" s="33"/>
      <c r="N51" s="34"/>
      <c r="O51" s="33"/>
      <c r="P51" s="34"/>
      <c r="Q51" s="34"/>
      <c r="R51" s="37"/>
      <c r="S51" s="37"/>
      <c r="T51" s="53"/>
      <c r="U51" s="53"/>
      <c r="V51" s="53"/>
      <c r="W51" s="30"/>
    </row>
    <row r="52" spans="1:23" s="19" customFormat="1" ht="95.1" customHeight="1" x14ac:dyDescent="0.25">
      <c r="A52" s="26" t="s">
        <v>52</v>
      </c>
      <c r="B52" s="29">
        <v>5005</v>
      </c>
      <c r="C52" s="53" t="s">
        <v>97</v>
      </c>
      <c r="D52" s="53"/>
      <c r="E52" s="53" t="s">
        <v>50</v>
      </c>
      <c r="F52" s="63">
        <v>206511</v>
      </c>
      <c r="G52" s="63">
        <v>240000</v>
      </c>
      <c r="H52" s="63">
        <v>61429.94</v>
      </c>
      <c r="I52" s="63">
        <v>61429.94</v>
      </c>
      <c r="J52" s="63">
        <v>61429.94</v>
      </c>
      <c r="K52" s="49"/>
      <c r="L52" s="49"/>
      <c r="M52" s="33"/>
      <c r="N52" s="33"/>
      <c r="O52" s="49"/>
      <c r="P52" s="33"/>
      <c r="Q52" s="33"/>
      <c r="R52" s="53"/>
      <c r="S52" s="53"/>
      <c r="T52" s="53"/>
      <c r="U52" s="53"/>
      <c r="V52" s="53"/>
      <c r="W52" s="30"/>
    </row>
    <row r="53" spans="1:23" s="19" customFormat="1" ht="95.1" customHeight="1" x14ac:dyDescent="0.25">
      <c r="A53" s="26" t="s">
        <v>52</v>
      </c>
      <c r="B53" s="29">
        <v>5009</v>
      </c>
      <c r="C53" s="53" t="s">
        <v>98</v>
      </c>
      <c r="D53" s="53"/>
      <c r="E53" s="53" t="s">
        <v>50</v>
      </c>
      <c r="F53" s="63">
        <v>3000000</v>
      </c>
      <c r="G53" s="63">
        <v>3000000</v>
      </c>
      <c r="H53" s="63">
        <v>2336700</v>
      </c>
      <c r="I53" s="63">
        <v>2336700</v>
      </c>
      <c r="J53" s="63">
        <f>2336700-261500</f>
        <v>2075200</v>
      </c>
      <c r="K53" s="33"/>
      <c r="L53" s="33"/>
      <c r="M53" s="33"/>
      <c r="N53" s="34"/>
      <c r="O53" s="33"/>
      <c r="P53" s="35"/>
      <c r="Q53" s="35"/>
      <c r="R53" s="37"/>
      <c r="S53" s="37"/>
      <c r="T53" s="43"/>
      <c r="U53" s="43"/>
      <c r="V53" s="31"/>
      <c r="W53" s="30"/>
    </row>
    <row r="54" spans="1:23" s="19" customFormat="1" ht="95.1" customHeight="1" x14ac:dyDescent="0.25">
      <c r="A54" s="26" t="s">
        <v>52</v>
      </c>
      <c r="B54" s="29">
        <v>5011</v>
      </c>
      <c r="C54" s="53" t="s">
        <v>100</v>
      </c>
      <c r="D54" s="53"/>
      <c r="E54" s="53" t="s">
        <v>50</v>
      </c>
      <c r="F54" s="63">
        <v>1200000</v>
      </c>
      <c r="G54" s="63">
        <v>1200000</v>
      </c>
      <c r="H54" s="63">
        <v>726854.24</v>
      </c>
      <c r="I54" s="63">
        <v>726854.24</v>
      </c>
      <c r="J54" s="63">
        <v>373629.24</v>
      </c>
      <c r="K54" s="33"/>
      <c r="L54" s="33"/>
      <c r="M54" s="33"/>
      <c r="N54" s="33"/>
      <c r="O54" s="33"/>
      <c r="P54" s="35"/>
      <c r="Q54" s="35"/>
      <c r="R54" s="37"/>
      <c r="S54" s="37"/>
      <c r="T54" s="53"/>
      <c r="U54" s="53"/>
      <c r="V54" s="53"/>
      <c r="W54" s="30"/>
    </row>
    <row r="55" spans="1:23" s="19" customFormat="1" ht="95.1" customHeight="1" x14ac:dyDescent="0.25">
      <c r="A55" s="26" t="s">
        <v>52</v>
      </c>
      <c r="B55" s="29">
        <v>5013</v>
      </c>
      <c r="C55" s="53" t="s">
        <v>101</v>
      </c>
      <c r="D55" s="53"/>
      <c r="E55" s="53" t="s">
        <v>50</v>
      </c>
      <c r="F55" s="63"/>
      <c r="G55" s="63">
        <v>25000</v>
      </c>
      <c r="H55" s="63">
        <v>25000</v>
      </c>
      <c r="I55" s="63">
        <v>25000</v>
      </c>
      <c r="J55" s="63">
        <v>25000</v>
      </c>
      <c r="K55" s="49"/>
      <c r="L55" s="33"/>
      <c r="M55" s="33"/>
      <c r="N55" s="33"/>
      <c r="O55" s="33"/>
      <c r="P55" s="35"/>
      <c r="Q55" s="35"/>
      <c r="R55" s="37"/>
      <c r="S55" s="37"/>
      <c r="T55" s="53"/>
      <c r="U55" s="53"/>
      <c r="V55" s="53"/>
      <c r="W55" s="53"/>
    </row>
    <row r="56" spans="1:23" s="19" customFormat="1" ht="95.1" customHeight="1" x14ac:dyDescent="0.25">
      <c r="A56" s="26"/>
      <c r="B56" s="62">
        <v>5015</v>
      </c>
      <c r="C56" s="62" t="s">
        <v>110</v>
      </c>
      <c r="D56" s="62"/>
      <c r="E56" s="62" t="s">
        <v>50</v>
      </c>
      <c r="F56" s="63"/>
      <c r="G56" s="63">
        <v>81600</v>
      </c>
      <c r="H56" s="63">
        <v>81600</v>
      </c>
      <c r="I56" s="63">
        <v>81600</v>
      </c>
      <c r="J56" s="63">
        <v>81600</v>
      </c>
      <c r="K56" s="49"/>
      <c r="L56" s="33"/>
      <c r="M56" s="33"/>
      <c r="N56" s="33"/>
      <c r="O56" s="33"/>
      <c r="P56" s="35"/>
      <c r="Q56" s="35"/>
      <c r="R56" s="37"/>
      <c r="S56" s="37"/>
      <c r="T56" s="62"/>
      <c r="U56" s="62"/>
      <c r="V56" s="62"/>
      <c r="W56" s="62"/>
    </row>
    <row r="57" spans="1:23" s="19" customFormat="1" ht="95.1" customHeight="1" x14ac:dyDescent="0.25">
      <c r="A57" s="26"/>
      <c r="B57" s="62">
        <v>5016</v>
      </c>
      <c r="C57" s="62" t="s">
        <v>111</v>
      </c>
      <c r="D57" s="62"/>
      <c r="E57" s="62" t="s">
        <v>50</v>
      </c>
      <c r="F57" s="63"/>
      <c r="G57" s="63">
        <v>39750</v>
      </c>
      <c r="H57" s="63">
        <v>39750</v>
      </c>
      <c r="I57" s="63">
        <v>39750</v>
      </c>
      <c r="J57" s="63">
        <v>39750</v>
      </c>
      <c r="K57" s="49"/>
      <c r="L57" s="33"/>
      <c r="M57" s="33"/>
      <c r="N57" s="33"/>
      <c r="O57" s="33"/>
      <c r="P57" s="35"/>
      <c r="Q57" s="35"/>
      <c r="R57" s="37"/>
      <c r="S57" s="37"/>
      <c r="T57" s="62"/>
      <c r="U57" s="62"/>
      <c r="V57" s="62"/>
      <c r="W57" s="62"/>
    </row>
    <row r="58" spans="1:23" s="19" customFormat="1" ht="95.1" customHeight="1" x14ac:dyDescent="0.25">
      <c r="A58" s="26" t="s">
        <v>52</v>
      </c>
      <c r="B58" s="29">
        <v>8001</v>
      </c>
      <c r="C58" s="53" t="s">
        <v>102</v>
      </c>
      <c r="D58" s="53"/>
      <c r="E58" s="53" t="s">
        <v>50</v>
      </c>
      <c r="F58" s="63">
        <v>848644</v>
      </c>
      <c r="G58" s="63">
        <v>848646</v>
      </c>
      <c r="H58" s="63">
        <v>174837.39</v>
      </c>
      <c r="I58" s="63">
        <v>174837.39</v>
      </c>
      <c r="J58" s="63">
        <f>174837.39-99</f>
        <v>174738.39</v>
      </c>
      <c r="K58" s="49"/>
      <c r="L58" s="33"/>
      <c r="M58" s="33"/>
      <c r="N58" s="52"/>
      <c r="O58" s="33"/>
      <c r="P58" s="35"/>
      <c r="Q58" s="35"/>
      <c r="R58" s="37"/>
      <c r="S58" s="37"/>
      <c r="T58" s="53"/>
      <c r="U58" s="53"/>
      <c r="V58" s="53"/>
      <c r="W58" s="30"/>
    </row>
    <row r="59" spans="1:23" s="19" customFormat="1" ht="95.1" customHeight="1" x14ac:dyDescent="0.25">
      <c r="A59" s="26" t="s">
        <v>52</v>
      </c>
      <c r="B59" s="29">
        <v>8003</v>
      </c>
      <c r="C59" s="53" t="s">
        <v>107</v>
      </c>
      <c r="D59" s="53"/>
      <c r="E59" s="53" t="s">
        <v>50</v>
      </c>
      <c r="F59" s="63">
        <v>1716464</v>
      </c>
      <c r="G59" s="63">
        <v>1725705</v>
      </c>
      <c r="H59" s="63">
        <v>1113140.04</v>
      </c>
      <c r="I59" s="63">
        <v>1113140.04</v>
      </c>
      <c r="J59" s="63">
        <f>1113140.04-99648.58</f>
        <v>1013491.4600000001</v>
      </c>
      <c r="K59" s="33"/>
      <c r="L59" s="33"/>
      <c r="M59" s="33"/>
      <c r="N59" s="34"/>
      <c r="O59" s="33"/>
      <c r="P59" s="35"/>
      <c r="Q59" s="35"/>
      <c r="R59" s="44"/>
      <c r="S59" s="44"/>
      <c r="T59" s="43"/>
      <c r="U59" s="43"/>
      <c r="V59" s="31"/>
      <c r="W59" s="30"/>
    </row>
    <row r="60" spans="1:23" s="19" customFormat="1" ht="95.1" customHeight="1" x14ac:dyDescent="0.25">
      <c r="A60" s="26" t="s">
        <v>52</v>
      </c>
      <c r="B60" s="29">
        <v>8004</v>
      </c>
      <c r="C60" s="53" t="s">
        <v>103</v>
      </c>
      <c r="D60" s="53"/>
      <c r="E60" s="53" t="s">
        <v>50</v>
      </c>
      <c r="F60" s="63">
        <v>655198</v>
      </c>
      <c r="G60" s="63">
        <v>655198</v>
      </c>
      <c r="H60" s="63">
        <v>20142.240000000002</v>
      </c>
      <c r="I60" s="63">
        <v>20142.240000000002</v>
      </c>
      <c r="J60" s="63">
        <v>20142.240000000002</v>
      </c>
      <c r="K60" s="49"/>
      <c r="L60" s="49"/>
      <c r="M60" s="33"/>
      <c r="N60" s="33"/>
      <c r="O60" s="49"/>
      <c r="P60" s="33"/>
      <c r="Q60" s="33"/>
      <c r="R60" s="53"/>
      <c r="S60" s="53"/>
      <c r="T60" s="53"/>
      <c r="U60" s="53"/>
      <c r="V60" s="53"/>
      <c r="W60" s="30"/>
    </row>
    <row r="61" spans="1:23" s="19" customFormat="1" ht="95.1" customHeight="1" x14ac:dyDescent="0.25">
      <c r="A61" s="26" t="s">
        <v>52</v>
      </c>
      <c r="B61" s="29">
        <v>8005</v>
      </c>
      <c r="C61" s="53" t="s">
        <v>104</v>
      </c>
      <c r="D61" s="53"/>
      <c r="E61" s="53" t="s">
        <v>50</v>
      </c>
      <c r="F61" s="63"/>
      <c r="G61" s="63">
        <v>100000</v>
      </c>
      <c r="H61" s="63">
        <v>100000</v>
      </c>
      <c r="I61" s="63">
        <v>100000</v>
      </c>
      <c r="J61" s="63">
        <v>100000</v>
      </c>
      <c r="K61" s="35"/>
      <c r="L61" s="33"/>
      <c r="M61" s="35"/>
      <c r="N61" s="35"/>
      <c r="O61" s="33"/>
      <c r="P61" s="35"/>
      <c r="Q61" s="35"/>
      <c r="R61" s="37"/>
      <c r="S61" s="37"/>
      <c r="T61" s="37"/>
      <c r="U61" s="53"/>
      <c r="V61" s="53"/>
      <c r="W61" s="53"/>
    </row>
    <row r="62" spans="1:23" s="19" customFormat="1" ht="95.1" customHeight="1" x14ac:dyDescent="0.25">
      <c r="A62" s="26" t="s">
        <v>52</v>
      </c>
      <c r="B62" s="29">
        <v>8006</v>
      </c>
      <c r="C62" s="53" t="s">
        <v>105</v>
      </c>
      <c r="D62" s="53"/>
      <c r="E62" s="53" t="s">
        <v>50</v>
      </c>
      <c r="F62" s="63"/>
      <c r="G62" s="63">
        <v>300000</v>
      </c>
      <c r="H62" s="63">
        <v>189779.22</v>
      </c>
      <c r="I62" s="63">
        <v>189779.22</v>
      </c>
      <c r="J62" s="63">
        <v>189779.22</v>
      </c>
      <c r="K62" s="35"/>
      <c r="L62" s="33"/>
      <c r="M62" s="35"/>
      <c r="N62" s="35"/>
      <c r="O62" s="33"/>
      <c r="P62" s="35"/>
      <c r="Q62" s="35"/>
      <c r="R62" s="37"/>
      <c r="S62" s="37"/>
      <c r="T62" s="37"/>
      <c r="U62" s="53"/>
      <c r="V62" s="53"/>
      <c r="W62" s="53"/>
    </row>
    <row r="63" spans="1:23" s="19" customFormat="1" ht="95.1" customHeight="1" x14ac:dyDescent="0.25">
      <c r="A63" s="26" t="s">
        <v>52</v>
      </c>
      <c r="B63" s="29">
        <v>8007</v>
      </c>
      <c r="C63" s="53" t="s">
        <v>106</v>
      </c>
      <c r="D63" s="53"/>
      <c r="E63" s="53" t="s">
        <v>50</v>
      </c>
      <c r="F63" s="63"/>
      <c r="G63" s="63">
        <v>183472</v>
      </c>
      <c r="H63" s="63">
        <v>182537.60000000001</v>
      </c>
      <c r="I63" s="63">
        <v>182537.60000000001</v>
      </c>
      <c r="J63" s="63">
        <v>182537.60000000001</v>
      </c>
      <c r="K63" s="35"/>
      <c r="L63" s="33"/>
      <c r="M63" s="35"/>
      <c r="N63" s="35"/>
      <c r="O63" s="33"/>
      <c r="P63" s="35"/>
      <c r="Q63" s="35"/>
      <c r="R63" s="37"/>
      <c r="S63" s="37"/>
      <c r="T63" s="37"/>
      <c r="U63" s="53"/>
      <c r="V63" s="53"/>
      <c r="W63" s="53"/>
    </row>
    <row r="64" spans="1:23" ht="15" hidden="1" customHeight="1" x14ac:dyDescent="0.25">
      <c r="F64" s="28">
        <f>SUM(F3:F63)</f>
        <v>102794088</v>
      </c>
      <c r="G64" s="28">
        <f>SUM(G3:G63)</f>
        <v>105867302</v>
      </c>
      <c r="H64" s="28">
        <f t="shared" ref="H64:I64" si="0">SUM(H3:H63)</f>
        <v>62135057.309999995</v>
      </c>
      <c r="I64" s="28">
        <f t="shared" si="0"/>
        <v>62135057.309999995</v>
      </c>
      <c r="J64" s="28">
        <f>SUM(J3:J63)</f>
        <v>60156957.580000013</v>
      </c>
    </row>
    <row r="65" spans="2:23" ht="15" hidden="1" customHeight="1" x14ac:dyDescent="0.25">
      <c r="F65" s="14">
        <v>102794088</v>
      </c>
      <c r="G65" s="14">
        <v>108585212</v>
      </c>
      <c r="H65" s="14">
        <v>44192219.710000001</v>
      </c>
      <c r="I65" s="14">
        <v>44192219.710000001</v>
      </c>
      <c r="J65" s="14">
        <v>43048443.75</v>
      </c>
    </row>
    <row r="66" spans="2:23" ht="15" hidden="1" customHeight="1" x14ac:dyDescent="0.25">
      <c r="F66" s="28">
        <f>+F64-F65</f>
        <v>0</v>
      </c>
      <c r="G66" s="28">
        <f t="shared" ref="G66:I66" si="1">+G64-G65</f>
        <v>-2717910</v>
      </c>
      <c r="H66" s="28">
        <f t="shared" si="1"/>
        <v>17942837.599999994</v>
      </c>
      <c r="I66" s="28">
        <f t="shared" si="1"/>
        <v>17942837.599999994</v>
      </c>
      <c r="J66" s="28">
        <f>+J64-J65</f>
        <v>17108513.830000013</v>
      </c>
    </row>
    <row r="67" spans="2:23" ht="15" hidden="1" customHeight="1" x14ac:dyDescent="0.25">
      <c r="J67" s="28"/>
    </row>
    <row r="68" spans="2:23" x14ac:dyDescent="0.25">
      <c r="B68" s="46"/>
      <c r="C68" s="46"/>
      <c r="D68" s="46"/>
      <c r="E68" s="46"/>
      <c r="F68" s="46"/>
      <c r="G68" s="46"/>
      <c r="H68" s="46"/>
      <c r="I68" s="46"/>
      <c r="J68" s="54"/>
      <c r="K68" s="46"/>
      <c r="L68" s="46"/>
      <c r="M68" s="46"/>
      <c r="N68" s="46"/>
      <c r="O68" s="46"/>
      <c r="P68" s="46"/>
      <c r="Q68" s="46"/>
      <c r="R68" s="46"/>
      <c r="S68" s="46"/>
      <c r="T68" s="46"/>
      <c r="U68" s="46"/>
      <c r="V68" s="46"/>
      <c r="W68" s="47"/>
    </row>
    <row r="69" spans="2:23" x14ac:dyDescent="0.25">
      <c r="B69" s="46"/>
      <c r="C69" s="46"/>
      <c r="D69" s="46"/>
      <c r="E69" s="46"/>
      <c r="F69" s="46"/>
      <c r="G69" s="46"/>
      <c r="H69" s="46"/>
      <c r="I69" s="46"/>
      <c r="J69" s="54"/>
      <c r="K69" s="46"/>
      <c r="L69" s="46"/>
      <c r="M69" s="46"/>
      <c r="N69" s="46"/>
      <c r="O69" s="46"/>
      <c r="P69" s="46"/>
      <c r="Q69" s="46"/>
      <c r="R69" s="46"/>
      <c r="S69" s="46"/>
      <c r="T69" s="46"/>
      <c r="U69" s="46"/>
      <c r="V69" s="46"/>
      <c r="W69" s="47"/>
    </row>
    <row r="70" spans="2:23" x14ac:dyDescent="0.25">
      <c r="B70" s="46"/>
      <c r="C70" s="46"/>
      <c r="D70" s="48" t="s">
        <v>108</v>
      </c>
      <c r="E70" s="45"/>
      <c r="F70" s="45"/>
      <c r="G70" s="45"/>
      <c r="H70" s="45"/>
      <c r="I70" s="45"/>
      <c r="J70" s="71"/>
      <c r="K70" s="45"/>
      <c r="L70" s="45"/>
      <c r="M70" s="45"/>
      <c r="N70" s="45"/>
      <c r="O70" s="45"/>
      <c r="P70" s="45"/>
      <c r="Q70" s="45"/>
      <c r="R70" s="45"/>
      <c r="S70" s="46"/>
      <c r="T70" s="46"/>
      <c r="U70" s="46"/>
      <c r="V70" s="46"/>
      <c r="W70" s="47"/>
    </row>
    <row r="71" spans="2:23" x14ac:dyDescent="0.25">
      <c r="B71" s="46"/>
      <c r="C71" s="46"/>
      <c r="D71" s="45"/>
      <c r="E71" s="45"/>
      <c r="F71" s="45"/>
      <c r="G71" s="45"/>
      <c r="H71" s="45"/>
      <c r="I71" s="45"/>
      <c r="J71" s="45"/>
      <c r="K71" s="45"/>
      <c r="L71" s="45"/>
      <c r="M71" s="45"/>
      <c r="N71" s="45"/>
      <c r="O71" s="45"/>
      <c r="P71" s="45"/>
      <c r="Q71" s="45"/>
      <c r="R71" s="45"/>
      <c r="S71" s="46"/>
      <c r="T71" s="46"/>
      <c r="U71" s="46"/>
      <c r="V71" s="46"/>
      <c r="W71" s="47"/>
    </row>
    <row r="72" spans="2:23" x14ac:dyDescent="0.25">
      <c r="B72" s="46"/>
      <c r="C72" s="46"/>
      <c r="D72" s="45"/>
      <c r="F72" s="73">
        <f>SUM(F3:F63)</f>
        <v>102794088</v>
      </c>
      <c r="G72" s="73">
        <f t="shared" ref="G72:J72" si="2">SUM(G3:G63)</f>
        <v>105867302</v>
      </c>
      <c r="H72" s="73">
        <f t="shared" si="2"/>
        <v>62135057.309999995</v>
      </c>
      <c r="I72" s="73">
        <f t="shared" si="2"/>
        <v>62135057.309999995</v>
      </c>
      <c r="J72" s="73">
        <f t="shared" si="2"/>
        <v>60156957.580000013</v>
      </c>
      <c r="K72" s="45"/>
      <c r="L72" s="45"/>
      <c r="M72" s="45"/>
      <c r="N72" s="45"/>
      <c r="O72" s="45"/>
      <c r="P72" s="45"/>
      <c r="Q72" s="45"/>
      <c r="R72" s="45"/>
      <c r="S72" s="46"/>
      <c r="T72" s="46"/>
      <c r="U72" s="46"/>
      <c r="V72" s="46"/>
      <c r="W72" s="47"/>
    </row>
    <row r="73" spans="2:23" x14ac:dyDescent="0.25">
      <c r="B73" s="46"/>
      <c r="C73" s="46"/>
      <c r="D73" s="45"/>
      <c r="E73" s="45"/>
      <c r="F73" s="73">
        <v>102794088</v>
      </c>
      <c r="G73" s="73">
        <v>105867302</v>
      </c>
      <c r="H73" s="73">
        <v>62135057.310000002</v>
      </c>
      <c r="I73" s="73">
        <v>62135057.310000002</v>
      </c>
      <c r="J73" s="73">
        <v>60156957.579999998</v>
      </c>
      <c r="K73" s="45"/>
      <c r="L73" s="45"/>
      <c r="M73" s="45"/>
      <c r="N73" s="45"/>
      <c r="O73" s="45"/>
      <c r="P73" s="45"/>
      <c r="Q73" s="45"/>
      <c r="R73" s="45"/>
      <c r="S73" s="46"/>
      <c r="T73" s="46"/>
      <c r="U73" s="46"/>
      <c r="V73" s="46"/>
      <c r="W73" s="47"/>
    </row>
    <row r="74" spans="2:23" x14ac:dyDescent="0.25">
      <c r="B74" s="46"/>
      <c r="C74" s="46"/>
      <c r="D74" s="45"/>
      <c r="E74" s="45"/>
      <c r="F74" s="73">
        <f>+F72-F73</f>
        <v>0</v>
      </c>
      <c r="G74" s="73">
        <f>+G72-G73</f>
        <v>0</v>
      </c>
      <c r="H74" s="73">
        <f>+H72-H73</f>
        <v>0</v>
      </c>
      <c r="I74" s="73">
        <f>+I72-I73</f>
        <v>0</v>
      </c>
      <c r="J74" s="73">
        <f>+J72-J73</f>
        <v>0</v>
      </c>
      <c r="K74" s="45"/>
      <c r="L74" s="45"/>
      <c r="M74" s="45"/>
      <c r="N74" s="45"/>
      <c r="O74" s="45"/>
      <c r="P74" s="45"/>
      <c r="Q74" s="45"/>
      <c r="R74" s="45"/>
      <c r="S74" s="46"/>
      <c r="T74" s="46"/>
      <c r="U74" s="46"/>
      <c r="V74" s="46"/>
      <c r="W74" s="47"/>
    </row>
    <row r="75" spans="2:23" x14ac:dyDescent="0.25">
      <c r="B75" s="46"/>
      <c r="C75" s="46"/>
      <c r="D75" s="45"/>
      <c r="E75" s="45"/>
      <c r="F75" s="45"/>
      <c r="G75" s="45"/>
      <c r="H75" s="45"/>
      <c r="I75" s="45"/>
      <c r="J75" s="45"/>
      <c r="K75" s="45"/>
      <c r="L75" s="45"/>
      <c r="M75" s="45"/>
      <c r="N75" s="45"/>
      <c r="O75" s="45"/>
      <c r="P75" s="45"/>
      <c r="Q75" s="45"/>
      <c r="R75" s="45"/>
      <c r="S75" s="46"/>
      <c r="T75" s="46"/>
      <c r="U75" s="46"/>
      <c r="V75" s="46"/>
      <c r="W75" s="47"/>
    </row>
    <row r="76" spans="2:23" x14ac:dyDescent="0.25">
      <c r="B76" s="46"/>
      <c r="C76" s="46"/>
      <c r="D76" s="45"/>
      <c r="E76" s="45"/>
      <c r="F76" s="45"/>
      <c r="G76" s="45"/>
      <c r="H76" s="45"/>
      <c r="I76" s="45"/>
      <c r="J76" s="45"/>
      <c r="K76" s="45"/>
      <c r="L76" s="45"/>
      <c r="M76" s="45"/>
      <c r="N76" s="45"/>
      <c r="O76" s="45"/>
      <c r="P76" s="45"/>
      <c r="Q76" s="45"/>
      <c r="R76" s="45"/>
      <c r="S76" s="46"/>
      <c r="T76" s="46"/>
      <c r="U76" s="46"/>
      <c r="V76" s="46"/>
      <c r="W76" s="47"/>
    </row>
    <row r="77" spans="2:23" x14ac:dyDescent="0.25">
      <c r="B77" s="46"/>
      <c r="C77" s="46"/>
      <c r="D77" s="45"/>
      <c r="E77" s="45"/>
      <c r="F77" s="45"/>
      <c r="G77" s="45"/>
      <c r="H77" s="45"/>
      <c r="I77" s="45"/>
      <c r="J77" s="45"/>
      <c r="K77" s="45"/>
      <c r="L77" s="45"/>
      <c r="M77" s="45"/>
      <c r="N77" s="45"/>
      <c r="O77" s="45"/>
      <c r="P77" s="45"/>
      <c r="Q77" s="45"/>
      <c r="R77" s="45"/>
      <c r="S77" s="46"/>
      <c r="T77" s="46"/>
      <c r="U77" s="46"/>
      <c r="V77" s="46"/>
      <c r="W77" s="47"/>
    </row>
    <row r="78" spans="2:23" x14ac:dyDescent="0.25">
      <c r="B78" s="46"/>
      <c r="C78" s="46"/>
      <c r="D78" s="45"/>
      <c r="E78" s="45"/>
      <c r="F78" s="45"/>
      <c r="G78" s="45"/>
      <c r="H78" s="45"/>
      <c r="I78" s="45"/>
      <c r="J78" s="45"/>
      <c r="K78" s="45"/>
      <c r="L78" s="45"/>
      <c r="M78" s="45"/>
      <c r="N78" s="45"/>
      <c r="O78" s="45"/>
      <c r="P78" s="45"/>
      <c r="Q78" s="45"/>
      <c r="R78" s="45"/>
      <c r="S78" s="46"/>
      <c r="T78" s="46"/>
      <c r="U78" s="46"/>
      <c r="V78" s="46"/>
      <c r="W78" s="47"/>
    </row>
    <row r="79" spans="2:23" x14ac:dyDescent="0.25">
      <c r="B79" s="46"/>
      <c r="C79" s="46"/>
      <c r="D79" s="45"/>
      <c r="E79" s="45"/>
      <c r="F79" s="45"/>
      <c r="G79" s="45"/>
      <c r="H79" s="45"/>
      <c r="I79" s="45"/>
      <c r="J79" s="45"/>
      <c r="K79" s="45"/>
      <c r="L79" s="45"/>
      <c r="M79" s="45"/>
      <c r="N79" s="45"/>
      <c r="O79" s="45"/>
      <c r="P79" s="45"/>
      <c r="Q79" s="45"/>
      <c r="R79" s="45"/>
      <c r="S79" s="46"/>
      <c r="T79" s="46"/>
      <c r="U79" s="46"/>
      <c r="V79" s="46"/>
      <c r="W79" s="47"/>
    </row>
    <row r="80" spans="2:23" x14ac:dyDescent="0.25">
      <c r="B80" s="46"/>
      <c r="C80" s="46"/>
      <c r="D80" s="45"/>
      <c r="E80" s="45"/>
      <c r="F80" s="45"/>
      <c r="G80" s="45"/>
      <c r="H80" s="45"/>
      <c r="I80" s="45"/>
      <c r="J80" s="45"/>
      <c r="K80" s="45"/>
      <c r="L80" s="45"/>
      <c r="M80" s="45"/>
      <c r="N80" s="45"/>
      <c r="O80" s="45"/>
      <c r="P80" s="45"/>
      <c r="Q80" s="45"/>
      <c r="R80" s="45"/>
      <c r="S80" s="46"/>
      <c r="T80" s="46"/>
      <c r="U80" s="46"/>
      <c r="V80" s="46"/>
      <c r="W80" s="47"/>
    </row>
    <row r="81" spans="2:23" x14ac:dyDescent="0.25">
      <c r="B81" s="46"/>
      <c r="C81" s="46"/>
      <c r="D81" s="45"/>
      <c r="E81" s="45"/>
      <c r="F81" s="45"/>
      <c r="G81" s="45"/>
      <c r="H81" s="45"/>
      <c r="I81" s="45"/>
      <c r="J81" s="45"/>
      <c r="K81" s="45"/>
      <c r="L81" s="45"/>
      <c r="M81" s="45"/>
      <c r="N81" s="45"/>
      <c r="O81" s="45"/>
      <c r="P81" s="45"/>
      <c r="Q81" s="45"/>
      <c r="R81" s="45"/>
      <c r="S81" s="46"/>
      <c r="T81" s="46"/>
      <c r="U81" s="46"/>
      <c r="V81" s="46"/>
      <c r="W81" s="47"/>
    </row>
    <row r="82" spans="2:23" x14ac:dyDescent="0.25">
      <c r="B82" s="46"/>
      <c r="C82" s="46"/>
      <c r="D82" s="46"/>
      <c r="E82" s="46"/>
      <c r="F82" s="46"/>
      <c r="G82" s="46"/>
      <c r="H82" s="46"/>
      <c r="I82" s="46"/>
      <c r="J82" s="46"/>
      <c r="K82" s="46"/>
      <c r="L82" s="46"/>
      <c r="M82" s="46"/>
      <c r="N82" s="46"/>
      <c r="O82" s="46"/>
      <c r="P82" s="46"/>
      <c r="Q82" s="46"/>
      <c r="R82" s="46"/>
      <c r="S82" s="46"/>
      <c r="T82" s="46"/>
      <c r="U82" s="46"/>
      <c r="V82" s="46"/>
      <c r="W82" s="47"/>
    </row>
    <row r="83" spans="2:23" x14ac:dyDescent="0.25">
      <c r="B83" s="46"/>
      <c r="C83" s="46"/>
      <c r="D83" s="46"/>
      <c r="E83" s="46"/>
      <c r="F83" s="46"/>
      <c r="G83" s="46"/>
      <c r="H83" s="46"/>
      <c r="I83" s="46"/>
      <c r="J83" s="46"/>
      <c r="K83" s="46"/>
      <c r="L83" s="46"/>
      <c r="M83" s="46"/>
      <c r="N83" s="46"/>
      <c r="O83" s="46"/>
      <c r="P83" s="46"/>
      <c r="Q83" s="46"/>
      <c r="R83" s="46"/>
      <c r="S83" s="46"/>
      <c r="T83" s="46"/>
      <c r="U83" s="46"/>
      <c r="V83" s="46"/>
      <c r="W83" s="47"/>
    </row>
    <row r="84" spans="2:23" x14ac:dyDescent="0.25">
      <c r="B84" s="46"/>
      <c r="C84" s="46"/>
      <c r="D84" s="46"/>
      <c r="E84" s="46"/>
      <c r="F84" s="46"/>
      <c r="G84" s="46"/>
      <c r="H84" s="46"/>
      <c r="I84" s="46"/>
      <c r="J84" s="46"/>
      <c r="K84" s="46"/>
      <c r="L84" s="46"/>
      <c r="M84" s="46"/>
      <c r="N84" s="46"/>
      <c r="O84" s="46"/>
      <c r="P84" s="46"/>
      <c r="Q84" s="46"/>
      <c r="R84" s="46"/>
      <c r="S84" s="46"/>
      <c r="T84" s="46"/>
      <c r="U84" s="46"/>
      <c r="V84" s="46"/>
      <c r="W84" s="47"/>
    </row>
    <row r="85" spans="2:23" x14ac:dyDescent="0.25">
      <c r="B85" s="46"/>
      <c r="C85" s="46"/>
      <c r="D85" s="46"/>
      <c r="E85" s="46"/>
      <c r="F85" s="46"/>
      <c r="G85" s="46"/>
      <c r="H85" s="46"/>
      <c r="I85" s="46"/>
      <c r="J85" s="46"/>
      <c r="K85" s="46"/>
      <c r="L85" s="46"/>
      <c r="M85" s="46"/>
      <c r="N85" s="46"/>
      <c r="O85" s="46"/>
      <c r="P85" s="46"/>
      <c r="Q85" s="46"/>
      <c r="R85" s="46"/>
      <c r="S85" s="46"/>
      <c r="T85" s="46"/>
      <c r="U85" s="46"/>
      <c r="V85" s="46"/>
      <c r="W85" s="47"/>
    </row>
    <row r="86" spans="2:23" x14ac:dyDescent="0.25">
      <c r="B86" s="46"/>
      <c r="C86" s="46"/>
      <c r="D86" s="46"/>
      <c r="E86" s="46"/>
      <c r="F86" s="46"/>
      <c r="G86" s="46"/>
      <c r="H86" s="46"/>
      <c r="I86" s="46"/>
      <c r="J86" s="46"/>
      <c r="K86" s="46"/>
      <c r="L86" s="46"/>
      <c r="M86" s="46"/>
      <c r="N86" s="46"/>
      <c r="O86" s="46"/>
      <c r="P86" s="46"/>
      <c r="Q86" s="46"/>
      <c r="R86" s="46"/>
      <c r="S86" s="46"/>
      <c r="T86" s="46"/>
      <c r="U86" s="46"/>
      <c r="V86" s="46"/>
      <c r="W86" s="47"/>
    </row>
    <row r="87" spans="2:23" x14ac:dyDescent="0.25">
      <c r="B87" s="46"/>
      <c r="C87" s="46"/>
      <c r="D87" s="46"/>
      <c r="E87" s="46"/>
      <c r="F87" s="46"/>
      <c r="G87" s="46"/>
      <c r="H87" s="46"/>
      <c r="I87" s="46"/>
      <c r="J87" s="46"/>
      <c r="K87" s="46"/>
      <c r="L87" s="46"/>
      <c r="M87" s="46"/>
      <c r="N87" s="46"/>
      <c r="O87" s="46"/>
      <c r="P87" s="46"/>
      <c r="Q87" s="46"/>
      <c r="R87" s="46"/>
      <c r="S87" s="46"/>
      <c r="T87" s="46"/>
      <c r="U87" s="46"/>
      <c r="V87" s="46"/>
      <c r="W87" s="47"/>
    </row>
    <row r="88" spans="2:23" x14ac:dyDescent="0.25">
      <c r="B88" s="46"/>
      <c r="C88" s="46"/>
      <c r="D88" s="46"/>
      <c r="E88" s="46"/>
      <c r="F88" s="46"/>
      <c r="G88" s="46"/>
      <c r="H88" s="46"/>
      <c r="I88" s="46"/>
      <c r="J88" s="46"/>
      <c r="K88" s="46"/>
      <c r="L88" s="46"/>
      <c r="M88" s="46"/>
      <c r="N88" s="46"/>
      <c r="O88" s="46"/>
      <c r="P88" s="46"/>
      <c r="Q88" s="46"/>
      <c r="R88" s="46"/>
      <c r="S88" s="46"/>
      <c r="T88" s="46"/>
      <c r="U88" s="46"/>
      <c r="V88" s="46"/>
      <c r="W88" s="47"/>
    </row>
    <row r="89" spans="2:23" x14ac:dyDescent="0.25">
      <c r="B89" s="46"/>
      <c r="C89" s="46"/>
      <c r="D89" s="46"/>
      <c r="E89" s="46"/>
      <c r="F89" s="46"/>
      <c r="G89" s="46"/>
      <c r="H89" s="46"/>
      <c r="I89" s="46"/>
      <c r="J89" s="46"/>
      <c r="K89" s="46"/>
      <c r="L89" s="46"/>
      <c r="M89" s="46"/>
      <c r="N89" s="46"/>
      <c r="O89" s="46"/>
      <c r="P89" s="46"/>
      <c r="Q89" s="46"/>
      <c r="R89" s="46"/>
      <c r="S89" s="46"/>
      <c r="T89" s="46"/>
      <c r="U89" s="46"/>
      <c r="V89" s="46"/>
      <c r="W89" s="47"/>
    </row>
    <row r="90" spans="2:23" x14ac:dyDescent="0.25">
      <c r="B90" s="46"/>
      <c r="C90" s="46"/>
      <c r="D90" s="46"/>
      <c r="E90" s="46"/>
      <c r="F90" s="46"/>
      <c r="G90" s="46"/>
      <c r="H90" s="46"/>
      <c r="I90" s="46"/>
      <c r="J90" s="46"/>
      <c r="K90" s="46"/>
      <c r="L90" s="46"/>
      <c r="M90" s="46"/>
      <c r="N90" s="46"/>
      <c r="O90" s="46"/>
      <c r="P90" s="46"/>
      <c r="Q90" s="46"/>
      <c r="R90" s="46"/>
      <c r="S90" s="46"/>
      <c r="T90" s="46"/>
      <c r="U90" s="46"/>
      <c r="V90" s="46"/>
      <c r="W90" s="47"/>
    </row>
    <row r="91" spans="2:23" x14ac:dyDescent="0.25">
      <c r="B91" s="46"/>
      <c r="C91" s="46"/>
      <c r="D91" s="46"/>
      <c r="E91" s="46"/>
      <c r="F91" s="46"/>
      <c r="G91" s="46"/>
      <c r="H91" s="46"/>
      <c r="I91" s="46"/>
      <c r="J91" s="46"/>
      <c r="K91" s="46"/>
      <c r="L91" s="46"/>
      <c r="M91" s="46"/>
      <c r="N91" s="46"/>
      <c r="O91" s="46"/>
      <c r="P91" s="46"/>
      <c r="Q91" s="46"/>
      <c r="R91" s="46"/>
      <c r="S91" s="46"/>
      <c r="T91" s="46"/>
      <c r="U91" s="46"/>
      <c r="V91" s="46"/>
      <c r="W91" s="47"/>
    </row>
    <row r="92" spans="2:23" x14ac:dyDescent="0.25">
      <c r="B92" s="46"/>
      <c r="C92" s="46"/>
      <c r="D92" s="46"/>
      <c r="E92" s="46"/>
      <c r="F92" s="46"/>
      <c r="G92" s="46"/>
      <c r="H92" s="46"/>
      <c r="I92" s="46"/>
      <c r="J92" s="46"/>
      <c r="K92" s="46"/>
      <c r="L92" s="46"/>
      <c r="M92" s="46"/>
      <c r="N92" s="46"/>
      <c r="O92" s="46"/>
      <c r="P92" s="46"/>
      <c r="Q92" s="46"/>
      <c r="R92" s="46"/>
      <c r="S92" s="46"/>
      <c r="T92" s="46"/>
      <c r="U92" s="46"/>
      <c r="V92" s="46"/>
      <c r="W92" s="47"/>
    </row>
    <row r="93" spans="2:23" x14ac:dyDescent="0.25">
      <c r="B93" s="46"/>
      <c r="C93" s="46"/>
      <c r="D93" s="46"/>
      <c r="E93" s="46"/>
      <c r="F93" s="46"/>
      <c r="G93" s="46"/>
      <c r="H93" s="46"/>
      <c r="I93" s="46"/>
      <c r="J93" s="46"/>
      <c r="K93" s="46"/>
      <c r="L93" s="46"/>
      <c r="M93" s="46"/>
      <c r="N93" s="46"/>
      <c r="O93" s="46"/>
      <c r="P93" s="46"/>
      <c r="Q93" s="46"/>
      <c r="R93" s="46"/>
      <c r="S93" s="46"/>
      <c r="T93" s="46"/>
      <c r="U93" s="46"/>
      <c r="V93" s="46"/>
      <c r="W93" s="47"/>
    </row>
  </sheetData>
  <mergeCells count="14">
    <mergeCell ref="E38:E39"/>
    <mergeCell ref="D38:D39"/>
    <mergeCell ref="F38:F39"/>
    <mergeCell ref="A26:A27"/>
    <mergeCell ref="B26:B27"/>
    <mergeCell ref="C26:C27"/>
    <mergeCell ref="A38:A39"/>
    <mergeCell ref="B38:B39"/>
    <mergeCell ref="C38:C39"/>
    <mergeCell ref="M26:M27"/>
    <mergeCell ref="J38:J39"/>
    <mergeCell ref="G38:G39"/>
    <mergeCell ref="H38:H39"/>
    <mergeCell ref="I38:I39"/>
  </mergeCells>
  <printOptions horizontalCentered="1"/>
  <pageMargins left="0.70866141732283472" right="0.11811023622047245" top="0.35433070866141736" bottom="0.35433070866141736" header="0.31496062992125984" footer="0.31496062992125984"/>
  <pageSetup scale="19" fitToHeight="2" orientation="landscape" horizontalDpi="0" verticalDpi="0" r:id="rId1"/>
  <ignoredErrors>
    <ignoredError sqref="F72:J74"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150" zoomScaleNormal="150" workbookViewId="0">
      <selection activeCell="B8" sqref="B8"/>
    </sheetView>
  </sheetViews>
  <sheetFormatPr baseColWidth="10" defaultColWidth="0" defaultRowHeight="15" x14ac:dyDescent="0.25"/>
  <cols>
    <col min="1" max="1" width="9.42578125" customWidth="1"/>
    <col min="2" max="2" width="120.7109375" customWidth="1"/>
    <col min="3" max="3" width="10.28515625" customWidth="1"/>
    <col min="4" max="16384" width="10.28515625" hidden="1"/>
  </cols>
  <sheetData>
    <row r="1" spans="1:2" ht="15.75" x14ac:dyDescent="0.25">
      <c r="B1" s="1" t="s">
        <v>16</v>
      </c>
    </row>
    <row r="2" spans="1:2" ht="31.5" x14ac:dyDescent="0.25">
      <c r="B2" s="2" t="s">
        <v>17</v>
      </c>
    </row>
    <row r="4" spans="1:2" ht="15.75" x14ac:dyDescent="0.25">
      <c r="A4" s="3" t="s">
        <v>18</v>
      </c>
      <c r="B4" s="3" t="s">
        <v>19</v>
      </c>
    </row>
    <row r="5" spans="1:2" ht="47.25" x14ac:dyDescent="0.25">
      <c r="A5" s="4">
        <v>1</v>
      </c>
      <c r="B5" s="2" t="s">
        <v>20</v>
      </c>
    </row>
    <row r="6" spans="1:2" ht="47.25" x14ac:dyDescent="0.25">
      <c r="A6" s="4">
        <v>2</v>
      </c>
      <c r="B6" s="2" t="s">
        <v>21</v>
      </c>
    </row>
    <row r="7" spans="1:2" ht="31.5" x14ac:dyDescent="0.25">
      <c r="A7" s="4">
        <v>3</v>
      </c>
      <c r="B7" s="2" t="s">
        <v>22</v>
      </c>
    </row>
    <row r="8" spans="1:2" ht="47.25" x14ac:dyDescent="0.25">
      <c r="A8" s="4">
        <v>4</v>
      </c>
      <c r="B8" s="2" t="s">
        <v>23</v>
      </c>
    </row>
    <row r="9" spans="1:2" ht="15.75" x14ac:dyDescent="0.25">
      <c r="A9" s="4">
        <v>5</v>
      </c>
      <c r="B9" s="2" t="s">
        <v>24</v>
      </c>
    </row>
    <row r="10" spans="1:2" ht="78.75" x14ac:dyDescent="0.25">
      <c r="A10" s="4">
        <v>6</v>
      </c>
      <c r="B10" s="2" t="s">
        <v>25</v>
      </c>
    </row>
    <row r="11" spans="1:2" ht="78.75" x14ac:dyDescent="0.25">
      <c r="A11" s="4">
        <v>7</v>
      </c>
      <c r="B11" s="2" t="s">
        <v>26</v>
      </c>
    </row>
    <row r="12" spans="1:2" ht="78.75" x14ac:dyDescent="0.25">
      <c r="A12" s="4">
        <v>8</v>
      </c>
      <c r="B12" s="2" t="s">
        <v>27</v>
      </c>
    </row>
    <row r="13" spans="1:2" ht="78.75" x14ac:dyDescent="0.25">
      <c r="A13" s="4">
        <v>9</v>
      </c>
      <c r="B13" s="2" t="s">
        <v>28</v>
      </c>
    </row>
    <row r="14" spans="1:2" ht="78.75" x14ac:dyDescent="0.25">
      <c r="A14" s="4">
        <v>10</v>
      </c>
      <c r="B14" s="2" t="s">
        <v>29</v>
      </c>
    </row>
    <row r="15" spans="1:2" ht="15.75" x14ac:dyDescent="0.25">
      <c r="A15" s="4">
        <v>11</v>
      </c>
      <c r="B15" s="2" t="s">
        <v>30</v>
      </c>
    </row>
    <row r="16" spans="1:2" ht="15.75" x14ac:dyDescent="0.25">
      <c r="A16" s="4">
        <v>12</v>
      </c>
      <c r="B16" s="2" t="s">
        <v>31</v>
      </c>
    </row>
    <row r="17" spans="1:2" ht="15.75" x14ac:dyDescent="0.25">
      <c r="A17" s="4">
        <v>13</v>
      </c>
      <c r="B17" s="2" t="s">
        <v>32</v>
      </c>
    </row>
    <row r="18" spans="1:2" ht="63" x14ac:dyDescent="0.25">
      <c r="A18" s="4">
        <v>14</v>
      </c>
      <c r="B18" s="2" t="s">
        <v>33</v>
      </c>
    </row>
    <row r="19" spans="1:2" ht="15.75" x14ac:dyDescent="0.25">
      <c r="A19" s="4">
        <v>15</v>
      </c>
      <c r="B19" s="2" t="s">
        <v>34</v>
      </c>
    </row>
    <row r="20" spans="1:2" ht="15.75" x14ac:dyDescent="0.25">
      <c r="A20" s="4">
        <v>16</v>
      </c>
      <c r="B20" s="2" t="s">
        <v>35</v>
      </c>
    </row>
    <row r="21" spans="1:2" ht="15.75" x14ac:dyDescent="0.25">
      <c r="A21" s="4">
        <v>17</v>
      </c>
      <c r="B21" s="2" t="s">
        <v>36</v>
      </c>
    </row>
    <row r="22" spans="1:2" ht="15.75" x14ac:dyDescent="0.25">
      <c r="A22" s="4">
        <v>18</v>
      </c>
      <c r="B22" s="5" t="s">
        <v>37</v>
      </c>
    </row>
    <row r="23" spans="1:2" ht="15.75" x14ac:dyDescent="0.25">
      <c r="A23" s="4">
        <v>19</v>
      </c>
      <c r="B23" s="5" t="s">
        <v>38</v>
      </c>
    </row>
    <row r="24" spans="1:2" ht="15.75" x14ac:dyDescent="0.25">
      <c r="A24" s="4">
        <v>20</v>
      </c>
      <c r="B24" s="5" t="s">
        <v>39</v>
      </c>
    </row>
    <row r="25" spans="1:2" ht="15.75" x14ac:dyDescent="0.25">
      <c r="A25" s="4">
        <v>21</v>
      </c>
      <c r="B25" s="5" t="s">
        <v>40</v>
      </c>
    </row>
    <row r="26" spans="1:2" ht="15.75" x14ac:dyDescent="0.25">
      <c r="A26" s="4">
        <v>22</v>
      </c>
      <c r="B26" s="5" t="s">
        <v>41</v>
      </c>
    </row>
    <row r="27" spans="1:2" ht="31.5" x14ac:dyDescent="0.25">
      <c r="A27" s="4">
        <v>23</v>
      </c>
      <c r="B27" s="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Meza</dc:creator>
  <cp:lastModifiedBy>Angélica Meza</cp:lastModifiedBy>
  <cp:lastPrinted>2020-07-22T20:02:28Z</cp:lastPrinted>
  <dcterms:created xsi:type="dcterms:W3CDTF">2020-01-23T19:58:27Z</dcterms:created>
  <dcterms:modified xsi:type="dcterms:W3CDTF">2020-10-08T23:19:43Z</dcterms:modified>
</cp:coreProperties>
</file>