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2020 Bueno\Presupuestales\"/>
    </mc:Choice>
  </mc:AlternateContent>
  <bookViews>
    <workbookView xWindow="0" yWindow="0" windowWidth="15360" windowHeight="751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E34" i="4"/>
  <c r="H35" i="4"/>
  <c r="H34" i="4"/>
  <c r="C13" i="4" l="1"/>
  <c r="H13" i="4" l="1"/>
  <c r="H11" i="4"/>
  <c r="F21" i="4"/>
  <c r="D31" i="4" l="1"/>
  <c r="E31" i="4"/>
  <c r="F31" i="4"/>
  <c r="F39" i="4" s="1"/>
  <c r="G31" i="4"/>
  <c r="H31" i="4"/>
  <c r="C31" i="4"/>
  <c r="D21" i="4"/>
  <c r="E21" i="4"/>
  <c r="G21" i="4"/>
  <c r="H21" i="4"/>
  <c r="C21" i="4"/>
  <c r="E11" i="4"/>
  <c r="D16" i="4"/>
  <c r="E13" i="4"/>
  <c r="F16" i="4"/>
  <c r="G16" i="4"/>
  <c r="C16" i="4"/>
  <c r="H17" i="4"/>
  <c r="C39" i="4" l="1"/>
  <c r="D39" i="4"/>
  <c r="G39" i="4"/>
  <c r="E39" i="4"/>
  <c r="H40" i="4"/>
  <c r="E16" i="4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<sst xmlns="http://schemas.openxmlformats.org/spreadsheetml/2006/main" count="60" uniqueCount="37">
  <si>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</si>
  <si>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</si>
  <si>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</si>
  <si>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</si>
  <si>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</si>
  <si>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</si>
  <si>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</si>
  <si>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</si>
  <si>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</si>
  <si>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</si>
  <si>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</si>
  <si>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</si>
  <si>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</si>
  <si>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</si>
  <si>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</si>
  <si>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</si>
  <si>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</si>
  <si>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</si>
  <si>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</si>
  <si>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</si>
  <si>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</si>
  <si>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</si>
  <si>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</si>
  <si>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</si>
  <si>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</si>
  <si>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</si>
  <si>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</si>
  <si>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</si>
  <si>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</si>
  <si>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</si>
  <si>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</si>
  <si>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</si>
  <si>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</si>
  <si>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</si>
  <si>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</si>
  <si>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 Ingresos
Del 01 de Enero al 31 de Marzo de 2020</t>
  </si>
  <si>
    <t>Ingresos de Organismos y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</si>
</sst>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6" fillId="0" borderId="5" xfId="8" applyFont="1" applyBorder="1" applyAlignment="1">
      <alignment horizontal="left" vertical="top" wrapText="1"/>
    </xf>
    <xf numFmtId="0" fontId="6" fillId="0" borderId="2" xfId="8" applyFont="1" applyBorder="1" applyAlignment="1">
      <alignment horizontal="left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42</xdr:row>
      <xdr:rowOff>19050</xdr:rowOff>
    </xdr:from>
    <xdr:to>
      <xdr:col>7</xdr:col>
      <xdr:colOff>338677</xdr:colOff>
      <xdr:row>52</xdr:row>
      <xdr:rowOff>65660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734300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="172" zoomScaleNormal="172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.6640625" style="2" bestFit="1" customWidth="1"/>
    <col min="10" max="16384" width="12" style="2"/>
  </cols>
  <sheetData>
    <row r="1" spans="1:9" s="3" customFormat="1" ht="39.950000000000003" customHeight="1" x14ac:dyDescent="0.2">
      <c r="A1" s="46" t="s">
        <v>35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9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9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9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9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9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9" x14ac:dyDescent="0.2">
      <c r="A11" s="39"/>
      <c r="B11" s="42" t="s">
        <v>24</v>
      </c>
      <c r="C11" s="21">
        <v>60036209</v>
      </c>
      <c r="D11" s="21">
        <v>4737650</v>
      </c>
      <c r="E11" s="21">
        <f>C11+D11</f>
        <v>64773859</v>
      </c>
      <c r="F11" s="21">
        <v>11802817.890000001</v>
      </c>
      <c r="G11" s="21">
        <v>11802817.890000001</v>
      </c>
      <c r="H11" s="21">
        <f t="shared" ref="H11:H13" si="0">+G11-C11</f>
        <v>-48233391.109999999</v>
      </c>
      <c r="I11" s="45"/>
    </row>
    <row r="12" spans="1:9" ht="22.5" x14ac:dyDescent="0.2">
      <c r="A12" s="39"/>
      <c r="B12" s="42" t="s">
        <v>25</v>
      </c>
      <c r="C12" s="21"/>
      <c r="D12" s="21"/>
      <c r="E12" s="21"/>
      <c r="F12" s="21"/>
      <c r="G12" s="21"/>
      <c r="H12" s="21"/>
      <c r="I12" s="45"/>
    </row>
    <row r="13" spans="1:9" ht="22.5" x14ac:dyDescent="0.2">
      <c r="A13" s="39"/>
      <c r="B13" s="42" t="s">
        <v>26</v>
      </c>
      <c r="C13" s="21">
        <f>809771+41948108</f>
        <v>42757879</v>
      </c>
      <c r="D13" s="21">
        <v>1053474</v>
      </c>
      <c r="E13" s="21">
        <f t="shared" ref="E13" si="1">C13+D13</f>
        <v>43811353</v>
      </c>
      <c r="F13" s="21">
        <v>10245881.76</v>
      </c>
      <c r="G13" s="21">
        <v>10245881.76</v>
      </c>
      <c r="H13" s="21">
        <f t="shared" si="0"/>
        <v>-32511997.240000002</v>
      </c>
    </row>
    <row r="14" spans="1:9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9" x14ac:dyDescent="0.2">
      <c r="A15" s="32"/>
      <c r="C15" s="12"/>
      <c r="D15" s="12"/>
      <c r="E15" s="12"/>
      <c r="F15" s="12"/>
      <c r="G15" s="12"/>
      <c r="H15" s="12"/>
    </row>
    <row r="16" spans="1:9" x14ac:dyDescent="0.2">
      <c r="A16" s="9"/>
      <c r="B16" s="10" t="s">
        <v>13</v>
      </c>
      <c r="C16" s="22">
        <f>SUM(C8:C15)</f>
        <v>102794088</v>
      </c>
      <c r="D16" s="22">
        <f t="shared" ref="D16:G16" si="2">SUM(D8:D15)</f>
        <v>5791124</v>
      </c>
      <c r="E16" s="22">
        <f t="shared" si="2"/>
        <v>108585212</v>
      </c>
      <c r="F16" s="22">
        <f t="shared" si="2"/>
        <v>22048699.649999999</v>
      </c>
      <c r="G16" s="22">
        <f t="shared" si="2"/>
        <v>22048699.649999999</v>
      </c>
      <c r="H16" s="11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SUM(H5:H15)</f>
        <v>-80745388.349999994</v>
      </c>
    </row>
    <row r="18" spans="1:8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</row>
    <row r="19" spans="1:8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</row>
    <row r="20" spans="1:8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>
        <f>C28</f>
        <v>0</v>
      </c>
      <c r="D21" s="23">
        <f t="shared" ref="D21:H21" si="3">D28</f>
        <v>0</v>
      </c>
      <c r="E21" s="23">
        <f t="shared" si="3"/>
        <v>0</v>
      </c>
      <c r="F21" s="23">
        <f>+F27</f>
        <v>0</v>
      </c>
      <c r="G21" s="23">
        <f t="shared" si="3"/>
        <v>0</v>
      </c>
      <c r="H21" s="23">
        <f t="shared" si="3"/>
        <v>0</v>
      </c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20.25" customHeight="1" x14ac:dyDescent="0.2">
      <c r="A31" s="63" t="s">
        <v>36</v>
      </c>
      <c r="B31" s="64"/>
      <c r="C31" s="25">
        <f>C33+C34+C35</f>
        <v>102794088</v>
      </c>
      <c r="D31" s="25">
        <f t="shared" ref="D31:H31" si="4">D33+D34+D35</f>
        <v>5791124</v>
      </c>
      <c r="E31" s="25">
        <f t="shared" si="4"/>
        <v>108585212</v>
      </c>
      <c r="F31" s="25">
        <f t="shared" si="4"/>
        <v>22048699.649999999</v>
      </c>
      <c r="G31" s="25">
        <f t="shared" si="4"/>
        <v>22048699.649999999</v>
      </c>
      <c r="H31" s="25">
        <f t="shared" si="4"/>
        <v>-80745388.349999994</v>
      </c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32</v>
      </c>
      <c r="C34" s="24">
        <v>60036209</v>
      </c>
      <c r="D34" s="24">
        <v>4737650</v>
      </c>
      <c r="E34" s="24">
        <f>+C34+D34</f>
        <v>64773859</v>
      </c>
      <c r="F34" s="24">
        <v>11802817.890000001</v>
      </c>
      <c r="G34" s="24">
        <v>11802817.890000001</v>
      </c>
      <c r="H34" s="24">
        <f t="shared" ref="H34:H35" si="5">+G34-C34</f>
        <v>-48233391.109999999</v>
      </c>
    </row>
    <row r="35" spans="1:8" ht="22.5" x14ac:dyDescent="0.2">
      <c r="A35" s="15"/>
      <c r="B35" s="16" t="s">
        <v>26</v>
      </c>
      <c r="C35" s="24">
        <v>42757879</v>
      </c>
      <c r="D35" s="24">
        <v>1053474</v>
      </c>
      <c r="E35" s="24">
        <f>+C35+D35</f>
        <v>43811353</v>
      </c>
      <c r="F35" s="24">
        <v>10245881.76</v>
      </c>
      <c r="G35" s="24">
        <v>10245881.76</v>
      </c>
      <c r="H35" s="24">
        <f t="shared" si="5"/>
        <v>-32511997.240000002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C21+C31</f>
        <v>102794088</v>
      </c>
      <c r="D39" s="22">
        <f t="shared" ref="D39:G39" si="6">D21+D31</f>
        <v>5791124</v>
      </c>
      <c r="E39" s="22">
        <f t="shared" si="6"/>
        <v>108585212</v>
      </c>
      <c r="F39" s="22">
        <f t="shared" si="6"/>
        <v>22048699.649999999</v>
      </c>
      <c r="G39" s="22">
        <f t="shared" si="6"/>
        <v>22048699.649999999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H21+H31</f>
        <v>-80745388.349999994</v>
      </c>
    </row>
    <row r="42" spans="1:8" x14ac:dyDescent="0.2">
      <c r="A42" s="44" t="s">
        <v>34</v>
      </c>
      <c r="B42" s="37"/>
    </row>
    <row r="43" spans="1:8" x14ac:dyDescent="0.2">
      <c r="B43" s="38"/>
    </row>
    <row r="44" spans="1:8" x14ac:dyDescent="0.2">
      <c r="B44" s="38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31496062992125984" right="0.31496062992125984" top="0.74803149606299213" bottom="0.15748031496062992" header="0.31496062992125984" footer="0.31496062992125984"/>
  <pageSetup paperSize="9" scale="81" orientation="landscape" r:id="rId1"/>
  <ignoredErrors>
    <ignoredError sqref="C20:G20 C4:G4" numberStoredAsText="1"/>
    <ignoredError sqref="E11 C14:H16 H17 C21:H21 C13 E13 C31:H33 H40 C36:H39 C34:D34 C35 E34:E35 H34:H35 H11 H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2020-04-21T22:54:53Z</cp:lastPrinted>
  <dcterms:created xsi:type="dcterms:W3CDTF">2012-12-11T20:48:19Z</dcterms:created>
  <dcterms:modified xsi:type="dcterms:W3CDTF">2020-04-21T22:55:11Z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