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CUENTA PÚBLICA\Cuenta Publica 2019\3 trim 2019\3er Trimestre Avance Financiero COMUDE León\Presupuestal\Digitales\"/>
    </mc:Choice>
  </mc:AlternateContent>
  <bookViews>
    <workbookView xWindow="0" yWindow="0" windowWidth="15360" windowHeight="7515"/>
  </bookViews>
  <sheets>
    <sheet name="PPI" sheetId="2" r:id="rId1"/>
  </sheets>
  <definedNames>
    <definedName name="_xlnm._FilterDatabase" localSheetId="0" hidden="1">PPI!$A$3:$N$28</definedName>
  </definedNames>
  <calcPr calcId="162913"/>
</workbook>
</file>

<file path=xl/calcChain.xml><?xml version="1.0" encoding="utf-8"?>
<calcChain xmlns="http://schemas.openxmlformats.org/spreadsheetml/2006/main">
  <c r="F64" i="2" l="1"/>
  <c r="F66" i="2" s="1"/>
  <c r="G64" i="2"/>
  <c r="G66" i="2" s="1"/>
  <c r="E64" i="2"/>
  <c r="E66" i="2" s="1"/>
  <c r="N62" i="2" l="1"/>
  <c r="M62" i="2"/>
  <c r="L62" i="2"/>
  <c r="N63" i="2" l="1"/>
  <c r="M63" i="2"/>
  <c r="L63" i="2"/>
  <c r="N61" i="2"/>
  <c r="M61" i="2"/>
  <c r="L61" i="2"/>
  <c r="N60" i="2"/>
  <c r="M60" i="2"/>
  <c r="L60" i="2"/>
  <c r="N59" i="2"/>
  <c r="M59" i="2"/>
  <c r="L59" i="2"/>
  <c r="N58" i="2"/>
  <c r="M58" i="2"/>
  <c r="L58" i="2"/>
  <c r="N57" i="2"/>
  <c r="M57" i="2"/>
  <c r="L57" i="2"/>
  <c r="K57" i="2"/>
  <c r="L56" i="2"/>
  <c r="K56" i="2"/>
  <c r="N55" i="2"/>
  <c r="M55" i="2"/>
  <c r="L55" i="2"/>
  <c r="K55" i="2"/>
  <c r="N54" i="2"/>
  <c r="M54" i="2"/>
  <c r="L54" i="2"/>
  <c r="K54" i="2"/>
  <c r="L53" i="2"/>
  <c r="K53" i="2"/>
  <c r="N52" i="2"/>
  <c r="M52" i="2"/>
  <c r="L52" i="2"/>
  <c r="K52" i="2"/>
  <c r="N51" i="2"/>
  <c r="M51" i="2"/>
  <c r="L51" i="2"/>
  <c r="K51" i="2"/>
  <c r="N50" i="2"/>
  <c r="M50" i="2"/>
  <c r="L50" i="2"/>
  <c r="N49" i="2"/>
  <c r="M49" i="2"/>
  <c r="L49" i="2"/>
  <c r="K49" i="2"/>
  <c r="N48" i="2"/>
  <c r="M48" i="2"/>
  <c r="L48" i="2"/>
  <c r="K48" i="2"/>
  <c r="N47" i="2"/>
  <c r="M47" i="2"/>
  <c r="L47" i="2"/>
  <c r="N46" i="2"/>
  <c r="M46" i="2"/>
  <c r="L46" i="2"/>
  <c r="N45" i="2"/>
  <c r="M45" i="2"/>
  <c r="L45" i="2"/>
  <c r="N44" i="2"/>
  <c r="M44" i="2"/>
  <c r="L44" i="2"/>
  <c r="K44" i="2"/>
  <c r="N43" i="2"/>
  <c r="M43" i="2"/>
  <c r="L43" i="2"/>
  <c r="N42" i="2"/>
  <c r="M42" i="2"/>
  <c r="L42" i="2"/>
  <c r="N41" i="2"/>
  <c r="M41" i="2"/>
  <c r="L41" i="2"/>
  <c r="N40" i="2"/>
  <c r="M40" i="2"/>
  <c r="N39" i="2"/>
  <c r="M39" i="2"/>
  <c r="L39" i="2"/>
  <c r="N38" i="2"/>
  <c r="M38" i="2"/>
  <c r="L38" i="2"/>
  <c r="K38" i="2"/>
  <c r="N37" i="2"/>
  <c r="M37" i="2"/>
  <c r="L37" i="2"/>
  <c r="N36" i="2"/>
  <c r="M36" i="2"/>
  <c r="L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N19" i="2"/>
  <c r="M19" i="2"/>
  <c r="L19" i="2"/>
  <c r="N18" i="2"/>
  <c r="M18" i="2"/>
  <c r="L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N7" i="2"/>
  <c r="M7" i="2"/>
  <c r="L7" i="2"/>
  <c r="K7" i="2"/>
  <c r="N6" i="2"/>
  <c r="M6" i="2"/>
  <c r="L6" i="2"/>
  <c r="K6" i="2"/>
  <c r="N5" i="2"/>
  <c r="M5" i="2"/>
  <c r="L5" i="2"/>
  <c r="K5" i="2"/>
  <c r="N4" i="2"/>
  <c r="M4" i="2"/>
  <c r="L4" i="2"/>
  <c r="K4" i="2"/>
</calcChain>
</file>

<file path=xl/sharedStrings.xml><?xml version="1.0" encoding="utf-8"?>
<sst xmlns="http://schemas.openxmlformats.org/spreadsheetml/2006/main" count="190" uniqueCount="129">
  <si>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</si>
  <si>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</si>
  <si>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</si>
  <si>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</si>
  <si>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</si>
  <si>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</si>
  <si>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</si>
  <si>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</si>
  <si>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</si>
  <si>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</si>
  <si>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</si>
  <si>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</si>
  <si>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</si>
  <si>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</si>
  <si>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</si>
  <si>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</si>
  <si>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</si>
  <si>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    Coord. Presupuesto COMUDE León</t>
  </si>
  <si>
    <t xml:space="preserve">           C.P. Ma. Angélica Meza Vargas</t>
  </si>
  <si>
    <t xml:space="preserve">      C.P. Alfonso de Jesús Manrique González</t>
  </si>
  <si>
    <t xml:space="preserve">         Director Administrativo COMUDE León</t>
  </si>
  <si>
    <t xml:space="preserve">                                         Lic. Roberto José Elías Orozco</t>
  </si>
  <si>
    <t xml:space="preserve">                                        Director General COMUDE León</t>
  </si>
  <si>
    <t>E-1003</t>
  </si>
  <si>
    <t>E-3001</t>
  </si>
  <si>
    <t>E-3004</t>
  </si>
  <si>
    <t>E-3005</t>
  </si>
  <si>
    <t>E-3008</t>
  </si>
  <si>
    <t>E-3009</t>
  </si>
  <si>
    <t>E-3010</t>
  </si>
  <si>
    <t>E-3011</t>
  </si>
  <si>
    <t>E-3012</t>
  </si>
  <si>
    <t>E-3013</t>
  </si>
  <si>
    <t>E-3014</t>
  </si>
  <si>
    <t>E-3015</t>
  </si>
  <si>
    <t>E-3021</t>
  </si>
  <si>
    <t>E-3022</t>
  </si>
  <si>
    <t>E-2014</t>
  </si>
  <si>
    <t>E-2015</t>
  </si>
  <si>
    <t>E-1002</t>
  </si>
  <si>
    <t>E-5005</t>
  </si>
  <si>
    <t>E-5008</t>
  </si>
  <si>
    <t>E-5009</t>
  </si>
  <si>
    <t>E-5010</t>
  </si>
  <si>
    <t>E-5011</t>
  </si>
  <si>
    <t>E-5001</t>
  </si>
  <si>
    <t>E-21-5005</t>
  </si>
  <si>
    <t>E-21-5011</t>
  </si>
  <si>
    <t>E-21-5012</t>
  </si>
  <si>
    <t>E-5002</t>
  </si>
  <si>
    <t>E-5004</t>
  </si>
  <si>
    <t>E-50-1004</t>
  </si>
  <si>
    <t>E-1011</t>
  </si>
  <si>
    <t>O-1001</t>
  </si>
  <si>
    <t>O-1006</t>
  </si>
  <si>
    <t>O-1016</t>
  </si>
  <si>
    <t>O-1008</t>
  </si>
  <si>
    <t>O-1009</t>
  </si>
  <si>
    <t>O-2010</t>
  </si>
  <si>
    <t>Operación de Cultura Física y Recreación</t>
  </si>
  <si>
    <t>Deporte para personas con discapacidad</t>
  </si>
  <si>
    <t>Activación física para adultos mayores</t>
  </si>
  <si>
    <t>Activación física en minideportivas</t>
  </si>
  <si>
    <t>Escuelas de inicio al deporte UD EFM</t>
  </si>
  <si>
    <t>Escuelas de inicio al deporte UD LIR</t>
  </si>
  <si>
    <t>Escuelas de inicio al deporte UD ATC</t>
  </si>
  <si>
    <t>Escuelas de inicio al deporte UD JRG</t>
  </si>
  <si>
    <t>Escuelas de inicio al deporte UD PA</t>
  </si>
  <si>
    <t>Escuelas de inicio al deporte UD PCH</t>
  </si>
  <si>
    <t>Escuelas de inicio al deporte UD NM</t>
  </si>
  <si>
    <t>Escuelas de inicio al deporte UD PH</t>
  </si>
  <si>
    <t>Activación física escolar</t>
  </si>
  <si>
    <t>Activación física laboral</t>
  </si>
  <si>
    <t>Curso de Verano</t>
  </si>
  <si>
    <t>Campamento de Pascua</t>
  </si>
  <si>
    <t>Nada por tu corazón</t>
  </si>
  <si>
    <t>Operación de Eventos y Mercadotecnia</t>
  </si>
  <si>
    <t>Atención de Eventos Deportivos</t>
  </si>
  <si>
    <t>Comunicación Social</t>
  </si>
  <si>
    <t>Maratón León</t>
  </si>
  <si>
    <t>Mercadotecnia</t>
  </si>
  <si>
    <t>Operación de Infraestructura</t>
  </si>
  <si>
    <t>Mantenimiento de Unidades Deportivas</t>
  </si>
  <si>
    <t>Operación de Unidad EFM</t>
  </si>
  <si>
    <t>Operación de Unidad Luis I. Rodríguez</t>
  </si>
  <si>
    <t>Operación de Unidad Jesús Rodríguez Gaona</t>
  </si>
  <si>
    <t>Operación de la Unidad Parque del Árbol</t>
  </si>
  <si>
    <t>Operación de la Unidad Parque Chapalita</t>
  </si>
  <si>
    <t>Operación de la Unidad Antonio "Tota" Carbajal</t>
  </si>
  <si>
    <t>Operación de Unidad Nuevo Milenio</t>
  </si>
  <si>
    <t>Operación de Unidad Parque Extremo Hilamas</t>
  </si>
  <si>
    <t>Rehabilitación de Baños UD EFM (EDO)</t>
  </si>
  <si>
    <t>Rehabilitación de Baños UD EFM (MPIO)</t>
  </si>
  <si>
    <t xml:space="preserve">Operación del Deporte Selectivo </t>
  </si>
  <si>
    <t>Operación del Deporte Selectivo (Interescolares)</t>
  </si>
  <si>
    <t>Operación del Deporte Selectivo  (Becas Rva Nac.  Alto Rend)</t>
  </si>
  <si>
    <t>Operación del Deporte Selectivo  (Becas Olim-Entren-Rva-Alto Rdo)</t>
  </si>
  <si>
    <t>Operación del Deporte Selectivo  (Alto Rendimiento)</t>
  </si>
  <si>
    <t>Olimpiada y Paralimpiada</t>
  </si>
  <si>
    <t>Olimpiada y Paralimpiada (Ajedrez)</t>
  </si>
  <si>
    <t>Metodología del Entrenamiento Deportivo</t>
  </si>
  <si>
    <t>Ciencias Aplicadas al Deporte</t>
  </si>
  <si>
    <t xml:space="preserve">Certificación de 360 Promotores Municipales de  Deporte en competencia laborales </t>
  </si>
  <si>
    <t>Programa de Innovación CECAMUDE</t>
  </si>
  <si>
    <t>Gestión y Atención Ciudadana</t>
  </si>
  <si>
    <t>Adminsitración de Bienes y Recursos</t>
  </si>
  <si>
    <t>Capacitación Continua</t>
  </si>
  <si>
    <t>Informática y programación</t>
  </si>
  <si>
    <t>Contraloría</t>
  </si>
  <si>
    <t>Protección civil de unidades deportivas</t>
  </si>
  <si>
    <t>Prestación de servicios púbicos</t>
  </si>
  <si>
    <t>Prestación de Servicios Públicos</t>
  </si>
  <si>
    <t>Prestación de servicios públicos</t>
  </si>
  <si>
    <t>Apoyo a la función pública y al mejoramiento de la gestión</t>
  </si>
  <si>
    <t>día 12</t>
  </si>
  <si>
    <t>Día 12</t>
  </si>
  <si>
    <t>COMISION MUNICIPAL DE CULTURA FISICA Y DEPORTE DE LEON GUANAJUATO
Programas y Proyectos de Inversión
DEL 1 de Enero al 30 de Septiembre 2019</t>
  </si>
  <si>
    <t>Rehabilitación Minideportiva Miguel Hidalgo</t>
  </si>
  <si>
    <t>Apoyo alcance Políticas Públicas Abejas</t>
  </si>
  <si>
    <t>Apoyo alcance Políticas Públicas Bravos</t>
  </si>
  <si>
    <t>Apoyo alcance Políticas Públicas Virtus</t>
  </si>
  <si>
    <t>O-1010</t>
  </si>
  <si>
    <t>O-1017</t>
  </si>
  <si>
    <t>O-1018</t>
  </si>
  <si>
    <t>O-1019</t>
  </si>
  <si>
    <t>O-8001</t>
  </si>
  <si>
    <t>Deporte en Colonias con alto Indice Delictivo</t>
  </si>
  <si>
    <t>O-3019</t>
  </si>
  <si>
    <t>Torneo Futuros Cracks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</si>
</sst>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  <numFmt numFmtId="166" formatCode="[$$-80A]#,##0.00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</borders>
  <cellStyleXfs count="19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4" fillId="2" borderId="1" xfId="16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1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1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wrapText="1"/>
      <protection locked="0"/>
    </xf>
    <xf numFmtId="0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7" xfId="0" applyNumberFormat="1" applyFont="1" applyBorder="1" applyAlignment="1" applyProtection="1">
      <alignment horizontal="center" wrapText="1"/>
      <protection locked="0"/>
    </xf>
    <xf numFmtId="43" fontId="4" fillId="2" borderId="4" xfId="17" applyFont="1" applyFill="1" applyBorder="1" applyAlignment="1">
      <alignment horizontal="center" wrapText="1"/>
    </xf>
    <xf numFmtId="43" fontId="8" fillId="0" borderId="6" xfId="17" applyFont="1" applyFill="1" applyBorder="1" applyAlignment="1" applyProtection="1">
      <alignment horizontal="center" vertical="center" wrapText="1"/>
      <protection locked="0"/>
    </xf>
    <xf numFmtId="43" fontId="8" fillId="0" borderId="6" xfId="17" applyFont="1" applyFill="1" applyBorder="1" applyAlignment="1" applyProtection="1">
      <alignment horizontal="center" wrapText="1"/>
      <protection locked="0"/>
    </xf>
    <xf numFmtId="43" fontId="7" fillId="0" borderId="6" xfId="17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3" fontId="0" fillId="0" borderId="0" xfId="17" applyFont="1" applyBorder="1" applyAlignment="1" applyProtection="1">
      <alignment horizontal="center" wrapText="1"/>
      <protection locked="0"/>
    </xf>
    <xf numFmtId="0" fontId="0" fillId="0" borderId="0" xfId="0" applyNumberFormat="1" applyFont="1" applyBorder="1" applyAlignment="1" applyProtection="1">
      <alignment horizontal="center" wrapText="1"/>
      <protection locked="0"/>
    </xf>
    <xf numFmtId="9" fontId="8" fillId="0" borderId="0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4" fontId="10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43" fontId="6" fillId="0" borderId="15" xfId="17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3" fontId="6" fillId="0" borderId="0" xfId="17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4" fontId="11" fillId="0" borderId="0" xfId="0" applyNumberFormat="1" applyFont="1" applyAlignment="1" applyProtection="1">
      <alignment horizontal="left"/>
      <protection locked="0"/>
    </xf>
    <xf numFmtId="0" fontId="4" fillId="2" borderId="16" xfId="16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4" fontId="4" fillId="2" borderId="1" xfId="1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" wrapText="1"/>
      <protection locked="0"/>
    </xf>
    <xf numFmtId="9" fontId="8" fillId="0" borderId="17" xfId="0" applyNumberFormat="1" applyFont="1" applyFill="1" applyBorder="1" applyAlignment="1" applyProtection="1">
      <alignment horizontal="center" wrapText="1"/>
      <protection locked="0"/>
    </xf>
    <xf numFmtId="9" fontId="8" fillId="0" borderId="18" xfId="0" applyNumberFormat="1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ont="1" applyAlignment="1" applyProtection="1">
      <alignment horizontal="center"/>
      <protection locked="0"/>
    </xf>
    <xf numFmtId="166" fontId="0" fillId="0" borderId="0" xfId="17" applyNumberFormat="1" applyFont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 wrapText="1"/>
      <protection locked="0"/>
    </xf>
    <xf numFmtId="43" fontId="8" fillId="0" borderId="8" xfId="17" applyFont="1" applyFill="1" applyBorder="1" applyAlignment="1" applyProtection="1">
      <alignment horizontal="center" vertical="center" wrapText="1"/>
      <protection locked="0"/>
    </xf>
    <xf numFmtId="43" fontId="7" fillId="0" borderId="7" xfId="17" applyFont="1" applyFill="1" applyBorder="1" applyAlignment="1" applyProtection="1">
      <alignment horizontal="center" wrapText="1"/>
      <protection locked="0"/>
    </xf>
    <xf numFmtId="43" fontId="13" fillId="0" borderId="0" xfId="17" applyFont="1" applyBorder="1" applyAlignment="1" applyProtection="1">
      <alignment horizontal="center" wrapText="1"/>
      <protection locked="0"/>
    </xf>
    <xf numFmtId="43" fontId="8" fillId="0" borderId="17" xfId="17" applyFont="1" applyFill="1" applyBorder="1" applyAlignment="1" applyProtection="1">
      <alignment horizontal="center" vertical="center" wrapText="1"/>
      <protection locked="0"/>
    </xf>
    <xf numFmtId="43" fontId="7" fillId="0" borderId="12" xfId="17" applyFont="1" applyFill="1" applyBorder="1" applyAlignment="1" applyProtection="1">
      <alignment horizontal="center" wrapText="1"/>
      <protection locked="0"/>
    </xf>
    <xf numFmtId="43" fontId="8" fillId="0" borderId="11" xfId="17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_141008Reportes Cuadros Institucionales-sectorialesADV" xfId="16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2"/>
  <sheetViews>
    <sheetView showGridLines="0" tabSelected="1" zoomScale="148" zoomScaleNormal="148" workbookViewId="0">
      <pane xSplit="1" ySplit="3" topLeftCell="I64" activePane="bottomRight" state="frozen"/>
      <selection pane="topRight" activeCell="B1" sqref="B1"/>
      <selection pane="bottomLeft" activeCell="A4" sqref="A4"/>
      <selection pane="bottomRight" sqref="A1:O71"/>
    </sheetView>
  </sheetViews>
  <sheetFormatPr baseColWidth="10" defaultRowHeight="11.25" x14ac:dyDescent="0.2"/>
  <cols>
    <col min="1" max="1" width="19.83203125" style="16" customWidth="1"/>
    <col min="2" max="2" width="26.33203125" style="16" bestFit="1" customWidth="1"/>
    <col min="3" max="3" width="35.33203125" style="16" bestFit="1" customWidth="1"/>
    <col min="4" max="4" width="14.83203125" style="16" customWidth="1"/>
    <col min="5" max="5" width="13.6640625" style="16" customWidth="1"/>
    <col min="6" max="6" width="16.5" style="16" bestFit="1" customWidth="1"/>
    <col min="7" max="7" width="17.1640625" style="34" bestFit="1" customWidth="1"/>
    <col min="8" max="10" width="13.33203125" style="19" customWidth="1"/>
    <col min="11" max="14" width="11.83203125" style="16" customWidth="1"/>
    <col min="15" max="16384" width="12" style="16"/>
  </cols>
  <sheetData>
    <row r="1" spans="1:18" s="12" customFormat="1" ht="35.1" customHeight="1" x14ac:dyDescent="0.2">
      <c r="A1" s="78" t="s">
        <v>116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8" s="12" customFormat="1" ht="12.75" customHeight="1" x14ac:dyDescent="0.2">
      <c r="A2" s="1"/>
      <c r="B2" s="1"/>
      <c r="C2" s="1"/>
      <c r="D2" s="1"/>
      <c r="E2" s="2"/>
      <c r="F2" s="3" t="s">
        <v>2</v>
      </c>
      <c r="G2" s="30"/>
      <c r="H2" s="6"/>
      <c r="I2" s="7" t="s">
        <v>8</v>
      </c>
      <c r="J2" s="8"/>
      <c r="K2" s="13" t="s">
        <v>15</v>
      </c>
      <c r="L2" s="4"/>
      <c r="M2" s="14" t="s">
        <v>14</v>
      </c>
      <c r="N2" s="5"/>
    </row>
    <row r="3" spans="1:18" s="12" customFormat="1" ht="21.95" customHeight="1" thickBot="1" x14ac:dyDescent="0.25">
      <c r="A3" s="59" t="s">
        <v>16</v>
      </c>
      <c r="B3" s="59" t="s">
        <v>0</v>
      </c>
      <c r="C3" s="59" t="s">
        <v>5</v>
      </c>
      <c r="D3" s="59" t="s">
        <v>1</v>
      </c>
      <c r="E3" s="60" t="s">
        <v>3</v>
      </c>
      <c r="F3" s="74" t="s">
        <v>4</v>
      </c>
      <c r="G3" s="74" t="s">
        <v>6</v>
      </c>
      <c r="H3" s="61" t="s">
        <v>9</v>
      </c>
      <c r="I3" s="61" t="s">
        <v>4</v>
      </c>
      <c r="J3" s="75" t="s">
        <v>7</v>
      </c>
      <c r="K3" s="62" t="s">
        <v>10</v>
      </c>
      <c r="L3" s="62" t="s">
        <v>11</v>
      </c>
      <c r="M3" s="63" t="s">
        <v>12</v>
      </c>
      <c r="N3" s="63" t="s">
        <v>13</v>
      </c>
    </row>
    <row r="4" spans="1:18" ht="33.75" customHeight="1" thickBot="1" x14ac:dyDescent="0.25">
      <c r="A4" s="22" t="s">
        <v>23</v>
      </c>
      <c r="B4" s="64" t="s">
        <v>59</v>
      </c>
      <c r="C4" s="64" t="s">
        <v>110</v>
      </c>
      <c r="D4" s="64">
        <v>50</v>
      </c>
      <c r="E4" s="82">
        <v>1261937</v>
      </c>
      <c r="F4" s="82">
        <v>1261937</v>
      </c>
      <c r="G4" s="82">
        <v>905815.31</v>
      </c>
      <c r="H4" s="65">
        <v>325449</v>
      </c>
      <c r="I4" s="65">
        <v>325449</v>
      </c>
      <c r="J4" s="65">
        <v>249013</v>
      </c>
      <c r="K4" s="66">
        <f>G4/E4</f>
        <v>0.71779756834136732</v>
      </c>
      <c r="L4" s="66">
        <f>G4/F4</f>
        <v>0.71779756834136732</v>
      </c>
      <c r="M4" s="66">
        <f>J4/H4</f>
        <v>0.76513678026357435</v>
      </c>
      <c r="N4" s="67">
        <f>J4/I4</f>
        <v>0.76513678026357435</v>
      </c>
      <c r="O4" s="15"/>
      <c r="P4" s="15"/>
      <c r="Q4" s="15"/>
      <c r="R4" s="15"/>
    </row>
    <row r="5" spans="1:18" ht="24" customHeight="1" thickBot="1" x14ac:dyDescent="0.25">
      <c r="A5" s="68" t="s">
        <v>24</v>
      </c>
      <c r="B5" s="9" t="s">
        <v>60</v>
      </c>
      <c r="C5" s="9" t="s">
        <v>110</v>
      </c>
      <c r="D5" s="9">
        <v>52</v>
      </c>
      <c r="E5" s="31">
        <v>337684</v>
      </c>
      <c r="F5" s="31">
        <v>337684</v>
      </c>
      <c r="G5" s="31">
        <v>226897.9</v>
      </c>
      <c r="H5" s="17">
        <v>5549</v>
      </c>
      <c r="I5" s="17">
        <v>5549</v>
      </c>
      <c r="J5" s="65">
        <v>4727</v>
      </c>
      <c r="K5" s="66">
        <f t="shared" ref="K5:K57" si="0">G5/E5</f>
        <v>0.67192375119934611</v>
      </c>
      <c r="L5" s="66">
        <f t="shared" ref="L5:L63" si="1">G5/F5</f>
        <v>0.67192375119934611</v>
      </c>
      <c r="M5" s="66">
        <f t="shared" ref="M5:M63" si="2">J5/H5</f>
        <v>0.85186520093710583</v>
      </c>
      <c r="N5" s="67">
        <f t="shared" ref="N5:N63" si="3">J5/I5</f>
        <v>0.85186520093710583</v>
      </c>
      <c r="O5" s="15"/>
      <c r="P5" s="15"/>
      <c r="Q5" s="15"/>
      <c r="R5" s="15"/>
    </row>
    <row r="6" spans="1:18" ht="24" customHeight="1" thickBot="1" x14ac:dyDescent="0.25">
      <c r="A6" s="68" t="s">
        <v>25</v>
      </c>
      <c r="B6" s="9" t="s">
        <v>61</v>
      </c>
      <c r="C6" s="9" t="s">
        <v>110</v>
      </c>
      <c r="D6" s="9">
        <v>52</v>
      </c>
      <c r="E6" s="31">
        <v>452042</v>
      </c>
      <c r="F6" s="31">
        <v>452042</v>
      </c>
      <c r="G6" s="31">
        <v>327473.02</v>
      </c>
      <c r="H6" s="17">
        <v>11934</v>
      </c>
      <c r="I6" s="17">
        <v>11934</v>
      </c>
      <c r="J6" s="65">
        <v>9205</v>
      </c>
      <c r="K6" s="66">
        <f t="shared" si="0"/>
        <v>0.72443051751828369</v>
      </c>
      <c r="L6" s="66">
        <f t="shared" si="1"/>
        <v>0.72443051751828369</v>
      </c>
      <c r="M6" s="66">
        <f t="shared" si="2"/>
        <v>0.77132562426680074</v>
      </c>
      <c r="N6" s="67">
        <f t="shared" si="3"/>
        <v>0.77132562426680074</v>
      </c>
      <c r="O6" s="15"/>
      <c r="P6" s="15"/>
      <c r="Q6" s="15"/>
      <c r="R6" s="15"/>
    </row>
    <row r="7" spans="1:18" ht="24" customHeight="1" thickBot="1" x14ac:dyDescent="0.25">
      <c r="A7" s="68" t="s">
        <v>26</v>
      </c>
      <c r="B7" s="9" t="s">
        <v>62</v>
      </c>
      <c r="C7" s="9" t="s">
        <v>110</v>
      </c>
      <c r="D7" s="9">
        <v>53</v>
      </c>
      <c r="E7" s="31">
        <v>1036727</v>
      </c>
      <c r="F7" s="31">
        <v>1036727</v>
      </c>
      <c r="G7" s="31">
        <v>616827.68000000005</v>
      </c>
      <c r="H7" s="17">
        <v>271563</v>
      </c>
      <c r="I7" s="17">
        <v>271563</v>
      </c>
      <c r="J7" s="65">
        <v>205901</v>
      </c>
      <c r="K7" s="66">
        <f t="shared" si="0"/>
        <v>0.59497599657383293</v>
      </c>
      <c r="L7" s="66">
        <f t="shared" si="1"/>
        <v>0.59497599657383293</v>
      </c>
      <c r="M7" s="66">
        <f t="shared" si="2"/>
        <v>0.75820711952659237</v>
      </c>
      <c r="N7" s="67">
        <f t="shared" si="3"/>
        <v>0.75820711952659237</v>
      </c>
      <c r="O7" s="15"/>
      <c r="P7" s="15"/>
      <c r="Q7" s="15"/>
      <c r="R7" s="15"/>
    </row>
    <row r="8" spans="1:18" ht="24" customHeight="1" thickBot="1" x14ac:dyDescent="0.25">
      <c r="A8" s="68" t="s">
        <v>27</v>
      </c>
      <c r="B8" s="9" t="s">
        <v>63</v>
      </c>
      <c r="C8" s="9" t="s">
        <v>110</v>
      </c>
      <c r="D8" s="9">
        <v>55</v>
      </c>
      <c r="E8" s="31">
        <v>5873348</v>
      </c>
      <c r="F8" s="31">
        <v>5912076.04</v>
      </c>
      <c r="G8" s="31">
        <v>3873530.45</v>
      </c>
      <c r="H8" s="10">
        <v>12684</v>
      </c>
      <c r="I8" s="10">
        <v>12684</v>
      </c>
      <c r="J8" s="65">
        <v>11726</v>
      </c>
      <c r="K8" s="66">
        <f t="shared" si="0"/>
        <v>0.65950978045230768</v>
      </c>
      <c r="L8" s="66">
        <f t="shared" si="1"/>
        <v>0.65518955165536064</v>
      </c>
      <c r="M8" s="66">
        <f t="shared" si="2"/>
        <v>0.92447177546515291</v>
      </c>
      <c r="N8" s="67">
        <f t="shared" si="3"/>
        <v>0.92447177546515291</v>
      </c>
      <c r="O8" s="15"/>
      <c r="P8" s="15"/>
      <c r="Q8" s="15"/>
      <c r="R8" s="15"/>
    </row>
    <row r="9" spans="1:18" ht="24" customHeight="1" thickBot="1" x14ac:dyDescent="0.25">
      <c r="A9" s="68" t="s">
        <v>28</v>
      </c>
      <c r="B9" s="9" t="s">
        <v>64</v>
      </c>
      <c r="C9" s="9" t="s">
        <v>110</v>
      </c>
      <c r="D9" s="9">
        <v>55</v>
      </c>
      <c r="E9" s="31">
        <v>475769</v>
      </c>
      <c r="F9" s="31">
        <v>475769</v>
      </c>
      <c r="G9" s="31">
        <v>271519.58</v>
      </c>
      <c r="H9" s="10">
        <v>730</v>
      </c>
      <c r="I9" s="10">
        <v>730</v>
      </c>
      <c r="J9" s="65">
        <v>488</v>
      </c>
      <c r="K9" s="66">
        <f t="shared" si="0"/>
        <v>0.57069624124312435</v>
      </c>
      <c r="L9" s="66">
        <f t="shared" si="1"/>
        <v>0.57069624124312435</v>
      </c>
      <c r="M9" s="66">
        <f t="shared" si="2"/>
        <v>0.66849315068493154</v>
      </c>
      <c r="N9" s="67">
        <f t="shared" si="3"/>
        <v>0.66849315068493154</v>
      </c>
      <c r="O9" s="15"/>
      <c r="P9" s="15"/>
      <c r="Q9" s="15"/>
      <c r="R9" s="15"/>
    </row>
    <row r="10" spans="1:18" ht="24" customHeight="1" thickBot="1" x14ac:dyDescent="0.25">
      <c r="A10" s="68" t="s">
        <v>29</v>
      </c>
      <c r="B10" s="9" t="s">
        <v>65</v>
      </c>
      <c r="C10" s="9" t="s">
        <v>110</v>
      </c>
      <c r="D10" s="9">
        <v>55</v>
      </c>
      <c r="E10" s="31">
        <v>1960624</v>
      </c>
      <c r="F10" s="31">
        <v>1960624</v>
      </c>
      <c r="G10" s="31">
        <v>1272190.31</v>
      </c>
      <c r="H10" s="10">
        <v>3959</v>
      </c>
      <c r="I10" s="10">
        <v>3959</v>
      </c>
      <c r="J10" s="65">
        <v>3788</v>
      </c>
      <c r="K10" s="66">
        <f t="shared" si="0"/>
        <v>0.64887010972017078</v>
      </c>
      <c r="L10" s="66">
        <f t="shared" si="1"/>
        <v>0.64887010972017078</v>
      </c>
      <c r="M10" s="66">
        <f t="shared" si="2"/>
        <v>0.95680727456428394</v>
      </c>
      <c r="N10" s="67">
        <f t="shared" si="3"/>
        <v>0.95680727456428394</v>
      </c>
      <c r="O10" s="15"/>
      <c r="P10" s="15"/>
      <c r="Q10" s="15"/>
      <c r="R10" s="15"/>
    </row>
    <row r="11" spans="1:18" ht="24" customHeight="1" thickBot="1" x14ac:dyDescent="0.25">
      <c r="A11" s="68" t="s">
        <v>30</v>
      </c>
      <c r="B11" s="9" t="s">
        <v>66</v>
      </c>
      <c r="C11" s="9" t="s">
        <v>110</v>
      </c>
      <c r="D11" s="9">
        <v>55</v>
      </c>
      <c r="E11" s="31">
        <v>203892</v>
      </c>
      <c r="F11" s="31">
        <v>203892</v>
      </c>
      <c r="G11" s="31">
        <v>127402.85</v>
      </c>
      <c r="H11" s="10">
        <v>255</v>
      </c>
      <c r="I11" s="10">
        <v>255</v>
      </c>
      <c r="J11" s="65">
        <v>229</v>
      </c>
      <c r="K11" s="66">
        <f t="shared" si="0"/>
        <v>0.62485457987562043</v>
      </c>
      <c r="L11" s="66">
        <f t="shared" si="1"/>
        <v>0.62485457987562043</v>
      </c>
      <c r="M11" s="66">
        <f t="shared" si="2"/>
        <v>0.89803921568627454</v>
      </c>
      <c r="N11" s="67">
        <f t="shared" si="3"/>
        <v>0.89803921568627454</v>
      </c>
      <c r="O11" s="15"/>
      <c r="P11" s="15"/>
      <c r="Q11" s="15"/>
      <c r="R11" s="15"/>
    </row>
    <row r="12" spans="1:18" ht="24" customHeight="1" thickBot="1" x14ac:dyDescent="0.25">
      <c r="A12" s="68" t="s">
        <v>31</v>
      </c>
      <c r="B12" s="9" t="s">
        <v>67</v>
      </c>
      <c r="C12" s="9" t="s">
        <v>110</v>
      </c>
      <c r="D12" s="9">
        <v>55</v>
      </c>
      <c r="E12" s="31">
        <v>136968</v>
      </c>
      <c r="F12" s="31">
        <v>159330.39000000001</v>
      </c>
      <c r="G12" s="31">
        <v>133696.85999999999</v>
      </c>
      <c r="H12" s="10">
        <v>231</v>
      </c>
      <c r="I12" s="10">
        <v>231</v>
      </c>
      <c r="J12" s="65">
        <v>175</v>
      </c>
      <c r="K12" s="66">
        <f t="shared" si="0"/>
        <v>0.97611748729630265</v>
      </c>
      <c r="L12" s="66">
        <f t="shared" si="1"/>
        <v>0.8391171326449397</v>
      </c>
      <c r="M12" s="66">
        <f t="shared" si="2"/>
        <v>0.75757575757575757</v>
      </c>
      <c r="N12" s="67">
        <f t="shared" si="3"/>
        <v>0.75757575757575757</v>
      </c>
      <c r="O12" s="15"/>
      <c r="P12" s="15"/>
      <c r="Q12" s="15"/>
      <c r="R12" s="15"/>
    </row>
    <row r="13" spans="1:18" ht="24" customHeight="1" thickBot="1" x14ac:dyDescent="0.25">
      <c r="A13" s="68" t="s">
        <v>32</v>
      </c>
      <c r="B13" s="9" t="s">
        <v>68</v>
      </c>
      <c r="C13" s="9" t="s">
        <v>110</v>
      </c>
      <c r="D13" s="9">
        <v>55</v>
      </c>
      <c r="E13" s="31">
        <v>81746</v>
      </c>
      <c r="F13" s="31">
        <v>92746</v>
      </c>
      <c r="G13" s="31">
        <v>36200.21</v>
      </c>
      <c r="H13" s="10">
        <v>49</v>
      </c>
      <c r="I13" s="10">
        <v>49</v>
      </c>
      <c r="J13" s="65">
        <v>2</v>
      </c>
      <c r="K13" s="66">
        <f t="shared" si="0"/>
        <v>0.44283769236415238</v>
      </c>
      <c r="L13" s="66">
        <f t="shared" si="1"/>
        <v>0.39031559312531</v>
      </c>
      <c r="M13" s="66">
        <f t="shared" si="2"/>
        <v>4.0816326530612242E-2</v>
      </c>
      <c r="N13" s="67">
        <f t="shared" si="3"/>
        <v>4.0816326530612242E-2</v>
      </c>
      <c r="O13" s="15"/>
      <c r="P13" s="15"/>
      <c r="Q13" s="15"/>
      <c r="R13" s="15"/>
    </row>
    <row r="14" spans="1:18" ht="24" customHeight="1" thickBot="1" x14ac:dyDescent="0.25">
      <c r="A14" s="68" t="s">
        <v>33</v>
      </c>
      <c r="B14" s="9" t="s">
        <v>69</v>
      </c>
      <c r="C14" s="9" t="s">
        <v>110</v>
      </c>
      <c r="D14" s="9">
        <v>55</v>
      </c>
      <c r="E14" s="31">
        <v>84486</v>
      </c>
      <c r="F14" s="31">
        <v>88486</v>
      </c>
      <c r="G14" s="31">
        <v>59061.82</v>
      </c>
      <c r="H14" s="10">
        <v>23</v>
      </c>
      <c r="I14" s="10">
        <v>23</v>
      </c>
      <c r="J14" s="65">
        <v>0</v>
      </c>
      <c r="K14" s="66">
        <f t="shared" si="0"/>
        <v>0.69907227232914326</v>
      </c>
      <c r="L14" s="66">
        <f t="shared" si="1"/>
        <v>0.66747078633908186</v>
      </c>
      <c r="M14" s="66">
        <f t="shared" si="2"/>
        <v>0</v>
      </c>
      <c r="N14" s="67">
        <f t="shared" si="3"/>
        <v>0</v>
      </c>
      <c r="O14" s="15"/>
      <c r="P14" s="15"/>
      <c r="Q14" s="15"/>
      <c r="R14" s="15"/>
    </row>
    <row r="15" spans="1:18" ht="24" customHeight="1" thickBot="1" x14ac:dyDescent="0.25">
      <c r="A15" s="68" t="s">
        <v>34</v>
      </c>
      <c r="B15" s="9" t="s">
        <v>70</v>
      </c>
      <c r="C15" s="9" t="s">
        <v>110</v>
      </c>
      <c r="D15" s="9">
        <v>55</v>
      </c>
      <c r="E15" s="31">
        <v>137362</v>
      </c>
      <c r="F15" s="31">
        <v>144362</v>
      </c>
      <c r="G15" s="31">
        <v>97530.08</v>
      </c>
      <c r="H15" s="10">
        <v>19</v>
      </c>
      <c r="I15" s="10">
        <v>19</v>
      </c>
      <c r="J15" s="65">
        <v>18</v>
      </c>
      <c r="K15" s="66">
        <f t="shared" si="0"/>
        <v>0.71002227690336484</v>
      </c>
      <c r="L15" s="66">
        <f t="shared" si="1"/>
        <v>0.67559385433839936</v>
      </c>
      <c r="M15" s="66">
        <f t="shared" si="2"/>
        <v>0.94736842105263153</v>
      </c>
      <c r="N15" s="67">
        <f t="shared" si="3"/>
        <v>0.94736842105263153</v>
      </c>
      <c r="O15" s="15"/>
      <c r="P15" s="15"/>
      <c r="Q15" s="15"/>
      <c r="R15" s="15"/>
    </row>
    <row r="16" spans="1:18" ht="24" customHeight="1" thickBot="1" x14ac:dyDescent="0.25">
      <c r="A16" s="68" t="s">
        <v>35</v>
      </c>
      <c r="B16" s="9" t="s">
        <v>71</v>
      </c>
      <c r="C16" s="9" t="s">
        <v>110</v>
      </c>
      <c r="D16" s="9">
        <v>56</v>
      </c>
      <c r="E16" s="31">
        <v>279831</v>
      </c>
      <c r="F16" s="31">
        <v>279831</v>
      </c>
      <c r="G16" s="31">
        <v>126371.68</v>
      </c>
      <c r="H16" s="10">
        <v>6580</v>
      </c>
      <c r="I16" s="10">
        <v>6580</v>
      </c>
      <c r="J16" s="65">
        <v>1754</v>
      </c>
      <c r="K16" s="66">
        <f t="shared" si="0"/>
        <v>0.45160000142943418</v>
      </c>
      <c r="L16" s="66">
        <f t="shared" si="1"/>
        <v>0.45160000142943418</v>
      </c>
      <c r="M16" s="66">
        <f t="shared" si="2"/>
        <v>0.26656534954407296</v>
      </c>
      <c r="N16" s="67">
        <f t="shared" si="3"/>
        <v>0.26656534954407296</v>
      </c>
      <c r="O16" s="15"/>
      <c r="P16" s="15"/>
      <c r="Q16" s="15"/>
      <c r="R16" s="15"/>
    </row>
    <row r="17" spans="1:18" ht="24" customHeight="1" thickBot="1" x14ac:dyDescent="0.25">
      <c r="A17" s="68" t="s">
        <v>36</v>
      </c>
      <c r="B17" s="9" t="s">
        <v>72</v>
      </c>
      <c r="C17" s="18" t="s">
        <v>110</v>
      </c>
      <c r="D17" s="9">
        <v>56</v>
      </c>
      <c r="E17" s="31">
        <v>276431</v>
      </c>
      <c r="F17" s="31">
        <v>276431</v>
      </c>
      <c r="G17" s="31">
        <v>114042.79</v>
      </c>
      <c r="H17" s="10">
        <v>7222</v>
      </c>
      <c r="I17" s="10">
        <v>7222</v>
      </c>
      <c r="J17" s="65">
        <v>7108</v>
      </c>
      <c r="K17" s="66">
        <f t="shared" si="0"/>
        <v>0.41255427213300966</v>
      </c>
      <c r="L17" s="66">
        <f t="shared" si="1"/>
        <v>0.41255427213300966</v>
      </c>
      <c r="M17" s="66">
        <f t="shared" si="2"/>
        <v>0.98421489891996672</v>
      </c>
      <c r="N17" s="67">
        <f t="shared" si="3"/>
        <v>0.98421489891996672</v>
      </c>
      <c r="O17" s="15"/>
      <c r="P17" s="15"/>
      <c r="Q17" s="15"/>
      <c r="R17" s="15"/>
    </row>
    <row r="18" spans="1:18" ht="24" customHeight="1" thickBot="1" x14ac:dyDescent="0.25">
      <c r="A18" s="68">
        <v>2013</v>
      </c>
      <c r="B18" s="18" t="s">
        <v>73</v>
      </c>
      <c r="C18" s="18" t="s">
        <v>110</v>
      </c>
      <c r="D18" s="18">
        <v>51</v>
      </c>
      <c r="E18" s="32">
        <v>0</v>
      </c>
      <c r="F18" s="32">
        <v>1516205.1</v>
      </c>
      <c r="G18" s="32">
        <v>1291558.02</v>
      </c>
      <c r="H18" s="17">
        <v>4300</v>
      </c>
      <c r="I18" s="17">
        <v>4300</v>
      </c>
      <c r="J18" s="65">
        <v>3678</v>
      </c>
      <c r="K18" s="66"/>
      <c r="L18" s="66">
        <f t="shared" si="1"/>
        <v>0.85183595543901014</v>
      </c>
      <c r="M18" s="66">
        <f t="shared" si="2"/>
        <v>0.85534883720930233</v>
      </c>
      <c r="N18" s="67">
        <f t="shared" si="3"/>
        <v>0.85534883720930233</v>
      </c>
      <c r="O18" s="15"/>
      <c r="P18" s="15"/>
      <c r="Q18" s="15"/>
      <c r="R18" s="15"/>
    </row>
    <row r="19" spans="1:18" ht="24" customHeight="1" thickBot="1" x14ac:dyDescent="0.25">
      <c r="A19" s="68">
        <v>3035</v>
      </c>
      <c r="B19" s="9" t="s">
        <v>74</v>
      </c>
      <c r="C19" s="9" t="s">
        <v>110</v>
      </c>
      <c r="D19" s="9">
        <v>51</v>
      </c>
      <c r="E19" s="31">
        <v>0</v>
      </c>
      <c r="F19" s="31">
        <v>34301.769999999997</v>
      </c>
      <c r="G19" s="31">
        <v>19621.34</v>
      </c>
      <c r="H19" s="10">
        <v>350</v>
      </c>
      <c r="I19" s="10">
        <v>350</v>
      </c>
      <c r="J19" s="65">
        <v>214</v>
      </c>
      <c r="K19" s="66"/>
      <c r="L19" s="66">
        <f t="shared" si="1"/>
        <v>0.57202121056726818</v>
      </c>
      <c r="M19" s="66">
        <f t="shared" si="2"/>
        <v>0.61142857142857143</v>
      </c>
      <c r="N19" s="67">
        <f t="shared" si="3"/>
        <v>0.61142857142857143</v>
      </c>
      <c r="O19" s="15"/>
      <c r="P19" s="15"/>
      <c r="Q19" s="15"/>
      <c r="R19" s="15"/>
    </row>
    <row r="20" spans="1:18" ht="24" customHeight="1" thickBot="1" x14ac:dyDescent="0.25">
      <c r="A20" s="68">
        <v>3018</v>
      </c>
      <c r="B20" s="9" t="s">
        <v>75</v>
      </c>
      <c r="C20" s="9" t="s">
        <v>110</v>
      </c>
      <c r="D20" s="9">
        <v>51</v>
      </c>
      <c r="E20" s="33">
        <v>0</v>
      </c>
      <c r="F20" s="33">
        <v>5000</v>
      </c>
      <c r="G20" s="33">
        <v>4999.83</v>
      </c>
      <c r="H20" s="10">
        <v>2000</v>
      </c>
      <c r="I20" s="10">
        <v>4300</v>
      </c>
      <c r="J20" s="65">
        <v>3678</v>
      </c>
      <c r="K20" s="66"/>
      <c r="L20" s="66">
        <f t="shared" si="1"/>
        <v>0.99996600000000002</v>
      </c>
      <c r="M20" s="66">
        <f t="shared" si="2"/>
        <v>1.839</v>
      </c>
      <c r="N20" s="67">
        <f t="shared" si="3"/>
        <v>0.85534883720930233</v>
      </c>
      <c r="O20" s="15"/>
      <c r="P20" s="15"/>
      <c r="Q20" s="15"/>
      <c r="R20" s="15"/>
    </row>
    <row r="21" spans="1:18" ht="24" customHeight="1" thickBot="1" x14ac:dyDescent="0.25">
      <c r="A21" s="68">
        <v>1005</v>
      </c>
      <c r="B21" s="9" t="s">
        <v>76</v>
      </c>
      <c r="C21" s="9" t="s">
        <v>110</v>
      </c>
      <c r="D21" s="9">
        <v>40</v>
      </c>
      <c r="E21" s="31">
        <v>1151418.06</v>
      </c>
      <c r="F21" s="31">
        <v>1155304.06</v>
      </c>
      <c r="G21" s="31">
        <v>932408.15</v>
      </c>
      <c r="H21" s="10">
        <v>50</v>
      </c>
      <c r="I21" s="10">
        <v>45</v>
      </c>
      <c r="J21" s="65">
        <v>45</v>
      </c>
      <c r="K21" s="66">
        <f t="shared" si="0"/>
        <v>0.80979114571122846</v>
      </c>
      <c r="L21" s="66">
        <f t="shared" si="1"/>
        <v>0.80706731871088544</v>
      </c>
      <c r="M21" s="66">
        <f t="shared" si="2"/>
        <v>0.9</v>
      </c>
      <c r="N21" s="67">
        <f t="shared" si="3"/>
        <v>1</v>
      </c>
      <c r="O21" s="15"/>
      <c r="P21" s="15"/>
      <c r="Q21" s="15"/>
      <c r="R21" s="15"/>
    </row>
    <row r="22" spans="1:18" ht="24" customHeight="1" thickBot="1" x14ac:dyDescent="0.25">
      <c r="A22" s="68">
        <v>4001</v>
      </c>
      <c r="B22" s="9" t="s">
        <v>77</v>
      </c>
      <c r="C22" s="9" t="s">
        <v>110</v>
      </c>
      <c r="D22" s="9">
        <v>42</v>
      </c>
      <c r="E22" s="31">
        <v>1495482</v>
      </c>
      <c r="F22" s="31">
        <v>1626580</v>
      </c>
      <c r="G22" s="31">
        <v>929566.27</v>
      </c>
      <c r="H22" s="10">
        <v>100</v>
      </c>
      <c r="I22" s="10">
        <v>62</v>
      </c>
      <c r="J22" s="65">
        <v>44</v>
      </c>
      <c r="K22" s="66">
        <f t="shared" si="0"/>
        <v>0.62158305482780807</v>
      </c>
      <c r="L22" s="66">
        <f t="shared" si="1"/>
        <v>0.57148512215814773</v>
      </c>
      <c r="M22" s="66">
        <f t="shared" si="2"/>
        <v>0.44</v>
      </c>
      <c r="N22" s="67">
        <f t="shared" si="3"/>
        <v>0.70967741935483875</v>
      </c>
      <c r="O22" s="15"/>
      <c r="P22" s="15"/>
      <c r="Q22" s="15"/>
      <c r="R22" s="15"/>
    </row>
    <row r="23" spans="1:18" ht="24" customHeight="1" thickBot="1" x14ac:dyDescent="0.25">
      <c r="A23" s="68">
        <v>4002</v>
      </c>
      <c r="B23" s="9" t="s">
        <v>78</v>
      </c>
      <c r="C23" s="9" t="s">
        <v>110</v>
      </c>
      <c r="D23" s="9">
        <v>41</v>
      </c>
      <c r="E23" s="31">
        <v>2525119.4</v>
      </c>
      <c r="F23" s="31">
        <v>2525119.4</v>
      </c>
      <c r="G23" s="31">
        <v>1507548.85</v>
      </c>
      <c r="H23" s="10">
        <v>8</v>
      </c>
      <c r="I23" s="10">
        <v>8</v>
      </c>
      <c r="J23" s="65">
        <v>8</v>
      </c>
      <c r="K23" s="66">
        <f t="shared" si="0"/>
        <v>0.59702081810468055</v>
      </c>
      <c r="L23" s="66">
        <f t="shared" si="1"/>
        <v>0.59702081810468055</v>
      </c>
      <c r="M23" s="66">
        <f t="shared" si="2"/>
        <v>1</v>
      </c>
      <c r="N23" s="67">
        <f t="shared" si="3"/>
        <v>1</v>
      </c>
      <c r="O23" s="15"/>
      <c r="P23" s="15"/>
      <c r="Q23" s="15"/>
      <c r="R23" s="15"/>
    </row>
    <row r="24" spans="1:18" ht="24" customHeight="1" thickBot="1" x14ac:dyDescent="0.25">
      <c r="A24" s="68">
        <v>4007</v>
      </c>
      <c r="B24" s="9" t="s">
        <v>79</v>
      </c>
      <c r="C24" s="9" t="s">
        <v>110</v>
      </c>
      <c r="D24" s="9">
        <v>51</v>
      </c>
      <c r="E24" s="31"/>
      <c r="F24" s="31">
        <v>4670632</v>
      </c>
      <c r="G24" s="31">
        <v>2702965.2</v>
      </c>
      <c r="H24" s="10">
        <v>6000</v>
      </c>
      <c r="I24" s="10">
        <v>6000</v>
      </c>
      <c r="J24" s="65">
        <v>5302</v>
      </c>
      <c r="K24" s="66"/>
      <c r="L24" s="66">
        <f t="shared" si="1"/>
        <v>0.578715086095415</v>
      </c>
      <c r="M24" s="66">
        <f t="shared" si="2"/>
        <v>0.88366666666666671</v>
      </c>
      <c r="N24" s="67">
        <f t="shared" si="3"/>
        <v>0.88366666666666671</v>
      </c>
      <c r="O24" s="15"/>
      <c r="P24" s="15"/>
      <c r="Q24" s="15"/>
      <c r="R24" s="15"/>
    </row>
    <row r="25" spans="1:18" ht="24" customHeight="1" thickBot="1" x14ac:dyDescent="0.25">
      <c r="A25" s="68">
        <v>4004</v>
      </c>
      <c r="B25" s="9" t="s">
        <v>80</v>
      </c>
      <c r="C25" s="9" t="s">
        <v>110</v>
      </c>
      <c r="D25" s="9">
        <v>40</v>
      </c>
      <c r="E25" s="31">
        <v>661360</v>
      </c>
      <c r="F25" s="31">
        <v>661360</v>
      </c>
      <c r="G25" s="31">
        <v>266536.19</v>
      </c>
      <c r="H25" s="10">
        <v>100</v>
      </c>
      <c r="I25" s="10">
        <v>100</v>
      </c>
      <c r="J25" s="65">
        <v>95</v>
      </c>
      <c r="K25" s="66">
        <f t="shared" si="0"/>
        <v>0.40301226261037859</v>
      </c>
      <c r="L25" s="66">
        <f t="shared" si="1"/>
        <v>0.40301226261037859</v>
      </c>
      <c r="M25" s="66">
        <f t="shared" si="2"/>
        <v>0.95</v>
      </c>
      <c r="N25" s="67">
        <f t="shared" si="3"/>
        <v>0.95</v>
      </c>
      <c r="O25" s="15"/>
      <c r="P25" s="15"/>
      <c r="Q25" s="15"/>
      <c r="R25" s="15"/>
    </row>
    <row r="26" spans="1:18" ht="24" customHeight="1" thickBot="1" x14ac:dyDescent="0.25">
      <c r="A26" s="68">
        <v>1004</v>
      </c>
      <c r="B26" s="9" t="s">
        <v>81</v>
      </c>
      <c r="C26" s="9" t="s">
        <v>111</v>
      </c>
      <c r="D26" s="9">
        <v>60</v>
      </c>
      <c r="E26" s="31">
        <v>1817742</v>
      </c>
      <c r="F26" s="31">
        <v>1816518.02</v>
      </c>
      <c r="G26" s="31">
        <v>1013103.35</v>
      </c>
      <c r="H26" s="10">
        <v>100</v>
      </c>
      <c r="I26" s="10">
        <v>100</v>
      </c>
      <c r="J26" s="65">
        <v>67</v>
      </c>
      <c r="K26" s="66">
        <f t="shared" si="0"/>
        <v>0.5573416634483882</v>
      </c>
      <c r="L26" s="66">
        <f t="shared" si="1"/>
        <v>0.55771720337792186</v>
      </c>
      <c r="M26" s="66">
        <f t="shared" si="2"/>
        <v>0.67</v>
      </c>
      <c r="N26" s="67">
        <f t="shared" si="3"/>
        <v>0.67</v>
      </c>
      <c r="O26" s="15"/>
      <c r="P26" s="15"/>
      <c r="Q26" s="15"/>
      <c r="R26" s="15"/>
    </row>
    <row r="27" spans="1:18" ht="24" customHeight="1" thickBot="1" x14ac:dyDescent="0.25">
      <c r="A27" s="69">
        <v>1007</v>
      </c>
      <c r="B27" s="9" t="s">
        <v>82</v>
      </c>
      <c r="C27" s="9" t="s">
        <v>111</v>
      </c>
      <c r="D27" s="9">
        <v>60</v>
      </c>
      <c r="E27" s="31">
        <v>1969731.32</v>
      </c>
      <c r="F27" s="31">
        <v>2083882.11</v>
      </c>
      <c r="G27" s="31">
        <v>1420141.15</v>
      </c>
      <c r="H27" s="10">
        <v>100</v>
      </c>
      <c r="I27" s="10">
        <v>100</v>
      </c>
      <c r="J27" s="65">
        <v>75</v>
      </c>
      <c r="K27" s="66">
        <f t="shared" si="0"/>
        <v>0.7209821642070452</v>
      </c>
      <c r="L27" s="66">
        <f t="shared" si="1"/>
        <v>0.68148823927472546</v>
      </c>
      <c r="M27" s="66">
        <f t="shared" si="2"/>
        <v>0.75</v>
      </c>
      <c r="N27" s="67">
        <f t="shared" si="3"/>
        <v>0.75</v>
      </c>
      <c r="O27" s="15"/>
      <c r="P27" s="15"/>
      <c r="Q27" s="15"/>
      <c r="R27" s="15"/>
    </row>
    <row r="28" spans="1:18" ht="24" customHeight="1" thickBot="1" x14ac:dyDescent="0.25">
      <c r="A28" s="68">
        <v>2001</v>
      </c>
      <c r="B28" s="9" t="s">
        <v>83</v>
      </c>
      <c r="C28" s="9" t="s">
        <v>111</v>
      </c>
      <c r="D28" s="9">
        <v>62</v>
      </c>
      <c r="E28" s="31">
        <v>12112217</v>
      </c>
      <c r="F28" s="31">
        <v>14179041.039999999</v>
      </c>
      <c r="G28" s="31">
        <v>11039015.029999999</v>
      </c>
      <c r="H28" s="10">
        <v>100</v>
      </c>
      <c r="I28" s="10">
        <v>100</v>
      </c>
      <c r="J28" s="65">
        <v>72</v>
      </c>
      <c r="K28" s="66">
        <f t="shared" si="0"/>
        <v>0.91139508398834002</v>
      </c>
      <c r="L28" s="66">
        <f t="shared" si="1"/>
        <v>0.77854454323520317</v>
      </c>
      <c r="M28" s="66">
        <f t="shared" si="2"/>
        <v>0.72</v>
      </c>
      <c r="N28" s="67">
        <f t="shared" si="3"/>
        <v>0.72</v>
      </c>
      <c r="O28" s="15"/>
      <c r="P28" s="15"/>
      <c r="Q28" s="15"/>
      <c r="R28" s="15"/>
    </row>
    <row r="29" spans="1:18" ht="24" customHeight="1" thickBot="1" x14ac:dyDescent="0.25">
      <c r="A29" s="68">
        <v>2002</v>
      </c>
      <c r="B29" s="9" t="s">
        <v>84</v>
      </c>
      <c r="C29" s="9" t="s">
        <v>111</v>
      </c>
      <c r="D29" s="9">
        <v>63</v>
      </c>
      <c r="E29" s="31">
        <v>2624413</v>
      </c>
      <c r="F29" s="31">
        <v>2491793</v>
      </c>
      <c r="G29" s="31">
        <v>1464449.52</v>
      </c>
      <c r="H29" s="10">
        <v>100</v>
      </c>
      <c r="I29" s="10">
        <v>100</v>
      </c>
      <c r="J29" s="65">
        <v>75</v>
      </c>
      <c r="K29" s="66">
        <f t="shared" si="0"/>
        <v>0.55801031316336258</v>
      </c>
      <c r="L29" s="66">
        <f t="shared" si="1"/>
        <v>0.58770913956335857</v>
      </c>
      <c r="M29" s="66">
        <f t="shared" si="2"/>
        <v>0.75</v>
      </c>
      <c r="N29" s="67">
        <f t="shared" si="3"/>
        <v>0.75</v>
      </c>
      <c r="O29" s="15"/>
      <c r="P29" s="15"/>
      <c r="Q29" s="15"/>
      <c r="R29" s="15"/>
    </row>
    <row r="30" spans="1:18" ht="24" customHeight="1" thickBot="1" x14ac:dyDescent="0.25">
      <c r="A30" s="68">
        <v>2003</v>
      </c>
      <c r="B30" s="9" t="s">
        <v>85</v>
      </c>
      <c r="C30" s="9" t="s">
        <v>111</v>
      </c>
      <c r="D30" s="9">
        <v>66</v>
      </c>
      <c r="E30" s="31">
        <v>1775565</v>
      </c>
      <c r="F30" s="31">
        <v>1908643.77</v>
      </c>
      <c r="G30" s="31">
        <v>1233487.28</v>
      </c>
      <c r="H30" s="10">
        <v>100</v>
      </c>
      <c r="I30" s="10">
        <v>100</v>
      </c>
      <c r="J30" s="65">
        <v>76</v>
      </c>
      <c r="K30" s="66">
        <f t="shared" si="0"/>
        <v>0.69470128100069561</v>
      </c>
      <c r="L30" s="66">
        <f t="shared" si="1"/>
        <v>0.64626374988770163</v>
      </c>
      <c r="M30" s="66">
        <f t="shared" si="2"/>
        <v>0.76</v>
      </c>
      <c r="N30" s="67">
        <f t="shared" si="3"/>
        <v>0.76</v>
      </c>
      <c r="O30" s="15"/>
      <c r="P30" s="15"/>
      <c r="Q30" s="15"/>
      <c r="R30" s="15"/>
    </row>
    <row r="31" spans="1:18" ht="24" customHeight="1" thickBot="1" x14ac:dyDescent="0.25">
      <c r="A31" s="68">
        <v>2004</v>
      </c>
      <c r="B31" s="9" t="s">
        <v>86</v>
      </c>
      <c r="C31" s="9" t="s">
        <v>111</v>
      </c>
      <c r="D31" s="9">
        <v>65</v>
      </c>
      <c r="E31" s="31">
        <v>2536538.14</v>
      </c>
      <c r="F31" s="31">
        <v>2477790.64</v>
      </c>
      <c r="G31" s="31">
        <v>1431858.4</v>
      </c>
      <c r="H31" s="10">
        <v>100</v>
      </c>
      <c r="I31" s="10">
        <v>100</v>
      </c>
      <c r="J31" s="65">
        <v>69</v>
      </c>
      <c r="K31" s="66">
        <f t="shared" si="0"/>
        <v>0.56449314812983642</v>
      </c>
      <c r="L31" s="66">
        <f t="shared" si="1"/>
        <v>0.57787707197085858</v>
      </c>
      <c r="M31" s="66">
        <f t="shared" si="2"/>
        <v>0.69</v>
      </c>
      <c r="N31" s="67">
        <f t="shared" si="3"/>
        <v>0.69</v>
      </c>
      <c r="O31" s="15"/>
      <c r="P31" s="15"/>
      <c r="Q31" s="15"/>
      <c r="R31" s="15"/>
    </row>
    <row r="32" spans="1:18" ht="24" customHeight="1" thickBot="1" x14ac:dyDescent="0.25">
      <c r="A32" s="68">
        <v>2005</v>
      </c>
      <c r="B32" s="9" t="s">
        <v>87</v>
      </c>
      <c r="C32" s="9" t="s">
        <v>111</v>
      </c>
      <c r="D32" s="9">
        <v>64</v>
      </c>
      <c r="E32" s="31">
        <v>1535032</v>
      </c>
      <c r="F32" s="31">
        <v>1511372.2</v>
      </c>
      <c r="G32" s="31">
        <v>859651.12</v>
      </c>
      <c r="H32" s="10">
        <v>100</v>
      </c>
      <c r="I32" s="10">
        <v>100</v>
      </c>
      <c r="J32" s="65">
        <v>76</v>
      </c>
      <c r="K32" s="66">
        <f>G32/E32</f>
        <v>0.56002162821361379</v>
      </c>
      <c r="L32" s="66">
        <f t="shared" si="1"/>
        <v>0.56878849564653899</v>
      </c>
      <c r="M32" s="66">
        <f t="shared" si="2"/>
        <v>0.76</v>
      </c>
      <c r="N32" s="67">
        <f t="shared" si="3"/>
        <v>0.76</v>
      </c>
      <c r="O32" s="15"/>
      <c r="P32" s="15"/>
      <c r="Q32" s="15"/>
      <c r="R32" s="15"/>
    </row>
    <row r="33" spans="1:18" ht="24" customHeight="1" thickBot="1" x14ac:dyDescent="0.25">
      <c r="A33" s="68">
        <v>2006</v>
      </c>
      <c r="B33" s="9" t="s">
        <v>88</v>
      </c>
      <c r="C33" s="9" t="s">
        <v>111</v>
      </c>
      <c r="D33" s="9">
        <v>61</v>
      </c>
      <c r="E33" s="31">
        <v>4594339</v>
      </c>
      <c r="F33" s="31">
        <v>6532442.1799999997</v>
      </c>
      <c r="G33" s="31">
        <v>4568367.6500000004</v>
      </c>
      <c r="H33" s="10">
        <v>100</v>
      </c>
      <c r="I33" s="10">
        <v>100</v>
      </c>
      <c r="J33" s="65">
        <v>80</v>
      </c>
      <c r="K33" s="66">
        <f t="shared" si="0"/>
        <v>0.99434709759118789</v>
      </c>
      <c r="L33" s="66">
        <f t="shared" si="1"/>
        <v>0.69933533648207513</v>
      </c>
      <c r="M33" s="66">
        <f t="shared" si="2"/>
        <v>0.8</v>
      </c>
      <c r="N33" s="67">
        <f t="shared" si="3"/>
        <v>0.8</v>
      </c>
      <c r="O33" s="15"/>
      <c r="P33" s="15"/>
      <c r="Q33" s="15"/>
      <c r="R33" s="15"/>
    </row>
    <row r="34" spans="1:18" ht="24" customHeight="1" thickBot="1" x14ac:dyDescent="0.25">
      <c r="A34" s="68">
        <v>2007</v>
      </c>
      <c r="B34" s="9" t="s">
        <v>89</v>
      </c>
      <c r="C34" s="9" t="s">
        <v>111</v>
      </c>
      <c r="D34" s="9">
        <v>67</v>
      </c>
      <c r="E34" s="31">
        <v>1238634</v>
      </c>
      <c r="F34" s="31">
        <v>1218917.5</v>
      </c>
      <c r="G34" s="31">
        <v>619105.03</v>
      </c>
      <c r="H34" s="10">
        <v>100</v>
      </c>
      <c r="I34" s="10">
        <v>100</v>
      </c>
      <c r="J34" s="65">
        <v>78</v>
      </c>
      <c r="K34" s="66">
        <f t="shared" si="0"/>
        <v>0.49982886793031683</v>
      </c>
      <c r="L34" s="66">
        <f t="shared" si="1"/>
        <v>0.50791380876884618</v>
      </c>
      <c r="M34" s="66">
        <f t="shared" si="2"/>
        <v>0.78</v>
      </c>
      <c r="N34" s="67">
        <f t="shared" si="3"/>
        <v>0.78</v>
      </c>
      <c r="O34" s="15"/>
      <c r="P34" s="15"/>
      <c r="Q34" s="15"/>
      <c r="R34" s="15"/>
    </row>
    <row r="35" spans="1:18" ht="24" customHeight="1" thickBot="1" x14ac:dyDescent="0.25">
      <c r="A35" s="68">
        <v>2008</v>
      </c>
      <c r="B35" s="9" t="s">
        <v>90</v>
      </c>
      <c r="C35" s="9" t="s">
        <v>111</v>
      </c>
      <c r="D35" s="9">
        <v>68</v>
      </c>
      <c r="E35" s="31">
        <v>791934</v>
      </c>
      <c r="F35" s="31">
        <v>774604.1</v>
      </c>
      <c r="G35" s="31">
        <v>450680.54</v>
      </c>
      <c r="H35" s="10">
        <v>100</v>
      </c>
      <c r="I35" s="10">
        <v>100</v>
      </c>
      <c r="J35" s="65">
        <v>70</v>
      </c>
      <c r="K35" s="66">
        <f t="shared" si="0"/>
        <v>0.56908850990107762</v>
      </c>
      <c r="L35" s="66">
        <f t="shared" si="1"/>
        <v>0.58182049384969692</v>
      </c>
      <c r="M35" s="66">
        <f t="shared" si="2"/>
        <v>0.7</v>
      </c>
      <c r="N35" s="67">
        <f t="shared" si="3"/>
        <v>0.7</v>
      </c>
      <c r="O35" s="15"/>
      <c r="P35" s="15"/>
      <c r="Q35" s="15"/>
      <c r="R35" s="15"/>
    </row>
    <row r="36" spans="1:18" ht="24" customHeight="1" thickBot="1" x14ac:dyDescent="0.25">
      <c r="A36" s="68" t="s">
        <v>37</v>
      </c>
      <c r="B36" s="9" t="s">
        <v>91</v>
      </c>
      <c r="C36" s="9" t="s">
        <v>111</v>
      </c>
      <c r="D36" s="9">
        <v>60</v>
      </c>
      <c r="E36" s="31"/>
      <c r="F36" s="31">
        <v>131000</v>
      </c>
      <c r="G36" s="31">
        <v>130999.77</v>
      </c>
      <c r="H36" s="10">
        <v>100</v>
      </c>
      <c r="I36" s="10">
        <v>100</v>
      </c>
      <c r="J36" s="65">
        <v>100</v>
      </c>
      <c r="K36" s="66"/>
      <c r="L36" s="66">
        <f t="shared" si="1"/>
        <v>0.99999824427480921</v>
      </c>
      <c r="M36" s="66">
        <f t="shared" si="2"/>
        <v>1</v>
      </c>
      <c r="N36" s="67">
        <f t="shared" si="3"/>
        <v>1</v>
      </c>
      <c r="O36" s="15"/>
      <c r="P36" s="15"/>
      <c r="Q36" s="15"/>
      <c r="R36" s="15"/>
    </row>
    <row r="37" spans="1:18" ht="24" customHeight="1" thickBot="1" x14ac:dyDescent="0.25">
      <c r="A37" s="68" t="s">
        <v>38</v>
      </c>
      <c r="B37" s="9" t="s">
        <v>92</v>
      </c>
      <c r="C37" s="9" t="s">
        <v>111</v>
      </c>
      <c r="D37" s="9">
        <v>60</v>
      </c>
      <c r="E37" s="31"/>
      <c r="F37" s="31">
        <v>661958.67000000004</v>
      </c>
      <c r="G37" s="31">
        <v>314090.96999999997</v>
      </c>
      <c r="H37" s="10">
        <v>100</v>
      </c>
      <c r="I37" s="10">
        <v>100</v>
      </c>
      <c r="J37" s="65">
        <v>90</v>
      </c>
      <c r="K37" s="66"/>
      <c r="L37" s="66">
        <f t="shared" si="1"/>
        <v>0.4744872818117179</v>
      </c>
      <c r="M37" s="66">
        <f t="shared" si="2"/>
        <v>0.9</v>
      </c>
      <c r="N37" s="67">
        <f t="shared" si="3"/>
        <v>0.9</v>
      </c>
      <c r="O37" s="15"/>
      <c r="P37" s="15"/>
      <c r="Q37" s="15"/>
      <c r="R37" s="15"/>
    </row>
    <row r="38" spans="1:18" ht="24" customHeight="1" thickBot="1" x14ac:dyDescent="0.25">
      <c r="A38" s="68" t="s">
        <v>39</v>
      </c>
      <c r="B38" s="9" t="s">
        <v>93</v>
      </c>
      <c r="C38" s="9" t="s">
        <v>112</v>
      </c>
      <c r="D38" s="9">
        <v>20</v>
      </c>
      <c r="E38" s="31">
        <v>1898750</v>
      </c>
      <c r="F38" s="31">
        <v>1898750</v>
      </c>
      <c r="G38" s="31">
        <v>1217279.07</v>
      </c>
      <c r="H38" s="11">
        <v>27</v>
      </c>
      <c r="I38" s="11">
        <v>27</v>
      </c>
      <c r="J38" s="65">
        <v>25</v>
      </c>
      <c r="K38" s="66">
        <f t="shared" si="0"/>
        <v>0.64109496774193553</v>
      </c>
      <c r="L38" s="66">
        <f t="shared" si="1"/>
        <v>0.64109496774193553</v>
      </c>
      <c r="M38" s="66">
        <f t="shared" si="2"/>
        <v>0.92592592592592593</v>
      </c>
      <c r="N38" s="67">
        <f t="shared" si="3"/>
        <v>0.92592592592592593</v>
      </c>
      <c r="O38" s="15"/>
      <c r="P38" s="15"/>
      <c r="Q38" s="15"/>
      <c r="R38" s="15"/>
    </row>
    <row r="39" spans="1:18" ht="24" customHeight="1" thickBot="1" x14ac:dyDescent="0.25">
      <c r="A39" s="68" t="s">
        <v>40</v>
      </c>
      <c r="B39" s="9" t="s">
        <v>94</v>
      </c>
      <c r="C39" s="9" t="s">
        <v>112</v>
      </c>
      <c r="D39" s="9">
        <v>20</v>
      </c>
      <c r="E39" s="31"/>
      <c r="F39" s="31">
        <v>240000</v>
      </c>
      <c r="G39" s="31">
        <v>191080.62</v>
      </c>
      <c r="H39" s="10">
        <v>100</v>
      </c>
      <c r="I39" s="10">
        <v>100</v>
      </c>
      <c r="J39" s="65">
        <v>100</v>
      </c>
      <c r="K39" s="66"/>
      <c r="L39" s="66">
        <f t="shared" si="1"/>
        <v>0.79616924999999994</v>
      </c>
      <c r="M39" s="66">
        <f t="shared" si="2"/>
        <v>1</v>
      </c>
      <c r="N39" s="67">
        <f t="shared" si="3"/>
        <v>1</v>
      </c>
      <c r="O39" s="15"/>
      <c r="P39" s="15"/>
      <c r="Q39" s="15"/>
      <c r="R39" s="15"/>
    </row>
    <row r="40" spans="1:18" ht="24" customHeight="1" thickBot="1" x14ac:dyDescent="0.25">
      <c r="A40" s="68" t="s">
        <v>41</v>
      </c>
      <c r="B40" s="9" t="s">
        <v>95</v>
      </c>
      <c r="C40" s="9" t="s">
        <v>112</v>
      </c>
      <c r="D40" s="9">
        <v>20</v>
      </c>
      <c r="E40" s="31"/>
      <c r="F40" s="31">
        <v>0</v>
      </c>
      <c r="G40" s="31">
        <v>0</v>
      </c>
      <c r="H40" s="10">
        <v>100</v>
      </c>
      <c r="I40" s="10">
        <v>100</v>
      </c>
      <c r="J40" s="65">
        <v>0</v>
      </c>
      <c r="K40" s="66"/>
      <c r="L40" s="66"/>
      <c r="M40" s="66">
        <f t="shared" si="2"/>
        <v>0</v>
      </c>
      <c r="N40" s="67">
        <f t="shared" si="3"/>
        <v>0</v>
      </c>
      <c r="O40" s="15"/>
      <c r="P40" s="15"/>
      <c r="Q40" s="15"/>
      <c r="R40" s="15"/>
    </row>
    <row r="41" spans="1:18" ht="24" customHeight="1" thickBot="1" x14ac:dyDescent="0.25">
      <c r="A41" s="68" t="s">
        <v>42</v>
      </c>
      <c r="B41" s="9" t="s">
        <v>96</v>
      </c>
      <c r="C41" s="9" t="s">
        <v>112</v>
      </c>
      <c r="D41" s="9">
        <v>20</v>
      </c>
      <c r="E41" s="31"/>
      <c r="F41" s="31">
        <v>3600000</v>
      </c>
      <c r="G41" s="31">
        <v>2601200</v>
      </c>
      <c r="H41" s="10">
        <v>100</v>
      </c>
      <c r="I41" s="10">
        <v>100</v>
      </c>
      <c r="J41" s="65">
        <v>74.7</v>
      </c>
      <c r="K41" s="66"/>
      <c r="L41" s="66">
        <f t="shared" si="1"/>
        <v>0.72255555555555551</v>
      </c>
      <c r="M41" s="66">
        <f t="shared" si="2"/>
        <v>0.747</v>
      </c>
      <c r="N41" s="67">
        <f t="shared" si="3"/>
        <v>0.747</v>
      </c>
      <c r="O41" s="15"/>
      <c r="P41" s="15"/>
      <c r="Q41" s="15"/>
      <c r="R41" s="15"/>
    </row>
    <row r="42" spans="1:18" ht="24" customHeight="1" thickBot="1" x14ac:dyDescent="0.25">
      <c r="A42" s="68" t="s">
        <v>43</v>
      </c>
      <c r="B42" s="9" t="s">
        <v>97</v>
      </c>
      <c r="C42" s="9" t="s">
        <v>112</v>
      </c>
      <c r="D42" s="9">
        <v>21</v>
      </c>
      <c r="E42" s="31"/>
      <c r="F42" s="31">
        <v>295538.03999999998</v>
      </c>
      <c r="G42" s="31">
        <v>41059.46</v>
      </c>
      <c r="H42" s="10">
        <v>100</v>
      </c>
      <c r="I42" s="10">
        <v>100</v>
      </c>
      <c r="J42" s="65">
        <v>0</v>
      </c>
      <c r="K42" s="66"/>
      <c r="L42" s="66">
        <f t="shared" si="1"/>
        <v>0.13893121846514242</v>
      </c>
      <c r="M42" s="66">
        <f t="shared" si="2"/>
        <v>0</v>
      </c>
      <c r="N42" s="67">
        <f t="shared" si="3"/>
        <v>0</v>
      </c>
      <c r="O42" s="15"/>
      <c r="P42" s="15"/>
      <c r="Q42" s="15"/>
      <c r="R42" s="15"/>
    </row>
    <row r="43" spans="1:18" ht="24" customHeight="1" thickBot="1" x14ac:dyDescent="0.25">
      <c r="A43" s="68" t="s">
        <v>44</v>
      </c>
      <c r="B43" s="9" t="s">
        <v>97</v>
      </c>
      <c r="C43" s="9" t="s">
        <v>112</v>
      </c>
      <c r="D43" s="9">
        <v>21</v>
      </c>
      <c r="E43" s="31"/>
      <c r="F43" s="31">
        <v>1036818.37</v>
      </c>
      <c r="G43" s="31"/>
      <c r="H43" s="10">
        <v>100</v>
      </c>
      <c r="I43" s="10">
        <v>100</v>
      </c>
      <c r="J43" s="65">
        <v>0</v>
      </c>
      <c r="K43" s="66"/>
      <c r="L43" s="66">
        <f t="shared" si="1"/>
        <v>0</v>
      </c>
      <c r="M43" s="66">
        <f t="shared" si="2"/>
        <v>0</v>
      </c>
      <c r="N43" s="67">
        <f t="shared" si="3"/>
        <v>0</v>
      </c>
      <c r="O43" s="15"/>
      <c r="P43" s="15"/>
      <c r="Q43" s="15"/>
      <c r="R43" s="15"/>
    </row>
    <row r="44" spans="1:18" ht="24" customHeight="1" thickBot="1" x14ac:dyDescent="0.25">
      <c r="A44" s="69" t="s">
        <v>45</v>
      </c>
      <c r="B44" s="9" t="s">
        <v>98</v>
      </c>
      <c r="C44" s="9" t="s">
        <v>112</v>
      </c>
      <c r="D44" s="9">
        <v>20</v>
      </c>
      <c r="E44" s="31">
        <v>3122285</v>
      </c>
      <c r="F44" s="31">
        <v>3122285</v>
      </c>
      <c r="G44" s="31">
        <v>1733970.31</v>
      </c>
      <c r="H44" s="10">
        <v>4</v>
      </c>
      <c r="I44" s="10">
        <v>4</v>
      </c>
      <c r="J44" s="65">
        <v>4</v>
      </c>
      <c r="K44" s="66">
        <f t="shared" si="0"/>
        <v>0.55535298987760573</v>
      </c>
      <c r="L44" s="66">
        <f t="shared" si="1"/>
        <v>0.55535298987760573</v>
      </c>
      <c r="M44" s="66">
        <f t="shared" si="2"/>
        <v>1</v>
      </c>
      <c r="N44" s="67">
        <f t="shared" si="3"/>
        <v>1</v>
      </c>
      <c r="O44" s="15"/>
      <c r="P44" s="15"/>
      <c r="Q44" s="15"/>
      <c r="R44" s="15"/>
    </row>
    <row r="45" spans="1:18" ht="24" customHeight="1" thickBot="1" x14ac:dyDescent="0.25">
      <c r="A45" s="68" t="s">
        <v>46</v>
      </c>
      <c r="B45" s="9" t="s">
        <v>99</v>
      </c>
      <c r="C45" s="9" t="s">
        <v>112</v>
      </c>
      <c r="D45" s="9">
        <v>21</v>
      </c>
      <c r="E45" s="31"/>
      <c r="F45" s="31">
        <v>150000</v>
      </c>
      <c r="G45" s="31">
        <v>0</v>
      </c>
      <c r="H45" s="10">
        <v>100</v>
      </c>
      <c r="I45" s="10">
        <v>100</v>
      </c>
      <c r="J45" s="65">
        <v>100</v>
      </c>
      <c r="K45" s="66"/>
      <c r="L45" s="66">
        <f t="shared" si="1"/>
        <v>0</v>
      </c>
      <c r="M45" s="66">
        <f t="shared" si="2"/>
        <v>1</v>
      </c>
      <c r="N45" s="67">
        <f t="shared" si="3"/>
        <v>1</v>
      </c>
      <c r="O45" s="15"/>
      <c r="P45" s="15"/>
      <c r="Q45" s="15"/>
      <c r="R45" s="15"/>
    </row>
    <row r="46" spans="1:18" ht="24" customHeight="1" thickBot="1" x14ac:dyDescent="0.25">
      <c r="A46" s="68" t="s">
        <v>47</v>
      </c>
      <c r="B46" s="9" t="s">
        <v>98</v>
      </c>
      <c r="C46" s="9" t="s">
        <v>112</v>
      </c>
      <c r="D46" s="9">
        <v>21</v>
      </c>
      <c r="E46" s="31"/>
      <c r="F46" s="31">
        <v>1070750</v>
      </c>
      <c r="G46" s="31">
        <v>421959.84</v>
      </c>
      <c r="H46" s="10">
        <v>4</v>
      </c>
      <c r="I46" s="10">
        <v>4</v>
      </c>
      <c r="J46" s="65">
        <v>0</v>
      </c>
      <c r="K46" s="66"/>
      <c r="L46" s="66">
        <f t="shared" si="1"/>
        <v>0.3940787672192389</v>
      </c>
      <c r="M46" s="66">
        <f t="shared" si="2"/>
        <v>0</v>
      </c>
      <c r="N46" s="67">
        <f t="shared" si="3"/>
        <v>0</v>
      </c>
      <c r="O46" s="15"/>
      <c r="P46" s="15"/>
      <c r="Q46" s="15"/>
      <c r="R46" s="15"/>
    </row>
    <row r="47" spans="1:18" ht="24" customHeight="1" thickBot="1" x14ac:dyDescent="0.25">
      <c r="A47" s="68" t="s">
        <v>48</v>
      </c>
      <c r="B47" s="9" t="s">
        <v>98</v>
      </c>
      <c r="C47" s="9" t="s">
        <v>112</v>
      </c>
      <c r="D47" s="9">
        <v>21</v>
      </c>
      <c r="E47" s="31"/>
      <c r="F47" s="31">
        <v>29000</v>
      </c>
      <c r="G47" s="31">
        <v>29000</v>
      </c>
      <c r="H47" s="10">
        <v>1</v>
      </c>
      <c r="I47" s="10">
        <v>1</v>
      </c>
      <c r="J47" s="65">
        <v>1</v>
      </c>
      <c r="K47" s="66"/>
      <c r="L47" s="66">
        <f t="shared" si="1"/>
        <v>1</v>
      </c>
      <c r="M47" s="66">
        <f t="shared" si="2"/>
        <v>1</v>
      </c>
      <c r="N47" s="67">
        <f t="shared" si="3"/>
        <v>1</v>
      </c>
      <c r="O47" s="15"/>
      <c r="P47" s="15"/>
      <c r="Q47" s="15"/>
      <c r="R47" s="15"/>
    </row>
    <row r="48" spans="1:18" ht="24" customHeight="1" thickBot="1" x14ac:dyDescent="0.25">
      <c r="A48" s="68" t="s">
        <v>49</v>
      </c>
      <c r="B48" s="9" t="s">
        <v>100</v>
      </c>
      <c r="C48" s="9" t="s">
        <v>112</v>
      </c>
      <c r="D48" s="9">
        <v>20</v>
      </c>
      <c r="E48" s="31">
        <v>455616</v>
      </c>
      <c r="F48" s="31">
        <v>453817.67</v>
      </c>
      <c r="G48" s="31">
        <v>306806.27</v>
      </c>
      <c r="H48" s="10">
        <v>100</v>
      </c>
      <c r="I48" s="10">
        <v>100</v>
      </c>
      <c r="J48" s="65">
        <v>74</v>
      </c>
      <c r="K48" s="66">
        <f t="shared" si="0"/>
        <v>0.67338783098047483</v>
      </c>
      <c r="L48" s="66">
        <f t="shared" si="1"/>
        <v>0.67605624523170293</v>
      </c>
      <c r="M48" s="66">
        <f t="shared" si="2"/>
        <v>0.74</v>
      </c>
      <c r="N48" s="67">
        <f t="shared" si="3"/>
        <v>0.74</v>
      </c>
      <c r="O48" s="15"/>
      <c r="P48" s="15"/>
      <c r="Q48" s="15"/>
      <c r="R48" s="15"/>
    </row>
    <row r="49" spans="1:18" ht="24" customHeight="1" thickBot="1" x14ac:dyDescent="0.25">
      <c r="A49" s="70" t="s">
        <v>50</v>
      </c>
      <c r="B49" s="20" t="s">
        <v>101</v>
      </c>
      <c r="C49" s="20" t="s">
        <v>112</v>
      </c>
      <c r="D49" s="20">
        <v>24</v>
      </c>
      <c r="E49" s="79">
        <v>1181560</v>
      </c>
      <c r="F49" s="79">
        <v>1306805</v>
      </c>
      <c r="G49" s="79">
        <v>810408.15</v>
      </c>
      <c r="H49" s="21">
        <v>3750</v>
      </c>
      <c r="I49" s="21">
        <v>3750</v>
      </c>
      <c r="J49" s="65">
        <v>2294</v>
      </c>
      <c r="K49" s="66">
        <f t="shared" si="0"/>
        <v>0.68587981143572907</v>
      </c>
      <c r="L49" s="66">
        <f t="shared" si="1"/>
        <v>0.62014466580706384</v>
      </c>
      <c r="M49" s="66">
        <f t="shared" si="2"/>
        <v>0.61173333333333335</v>
      </c>
      <c r="N49" s="67">
        <f t="shared" si="3"/>
        <v>0.61173333333333335</v>
      </c>
      <c r="O49" s="15"/>
      <c r="P49" s="15"/>
      <c r="Q49" s="15"/>
      <c r="R49" s="15"/>
    </row>
    <row r="50" spans="1:18" ht="24" customHeight="1" thickBot="1" x14ac:dyDescent="0.25">
      <c r="A50" s="22" t="s">
        <v>51</v>
      </c>
      <c r="B50" s="24" t="s">
        <v>102</v>
      </c>
      <c r="C50" s="24" t="s">
        <v>112</v>
      </c>
      <c r="D50" s="24">
        <v>50</v>
      </c>
      <c r="E50" s="84"/>
      <c r="F50" s="84">
        <v>500000</v>
      </c>
      <c r="G50" s="84">
        <v>186472.2</v>
      </c>
      <c r="H50" s="26">
        <v>36</v>
      </c>
      <c r="I50" s="26">
        <v>36</v>
      </c>
      <c r="J50" s="65">
        <v>0</v>
      </c>
      <c r="K50" s="66"/>
      <c r="L50" s="66">
        <f t="shared" si="1"/>
        <v>0.37294440000000001</v>
      </c>
      <c r="M50" s="66">
        <f t="shared" si="2"/>
        <v>0</v>
      </c>
      <c r="N50" s="67">
        <f t="shared" si="3"/>
        <v>0</v>
      </c>
      <c r="O50" s="15"/>
      <c r="P50" s="15"/>
      <c r="Q50" s="15"/>
      <c r="R50" s="15"/>
    </row>
    <row r="51" spans="1:18" ht="24" customHeight="1" thickBot="1" x14ac:dyDescent="0.25">
      <c r="A51" s="23" t="s">
        <v>52</v>
      </c>
      <c r="B51" s="25" t="s">
        <v>103</v>
      </c>
      <c r="C51" s="35" t="s">
        <v>112</v>
      </c>
      <c r="D51" s="27">
        <v>31</v>
      </c>
      <c r="E51" s="80">
        <v>1993781</v>
      </c>
      <c r="F51" s="80">
        <v>1993781</v>
      </c>
      <c r="G51" s="83">
        <v>1164360.8400000001</v>
      </c>
      <c r="H51" s="28">
        <v>100</v>
      </c>
      <c r="I51" s="29">
        <v>100</v>
      </c>
      <c r="J51" s="65">
        <v>75</v>
      </c>
      <c r="K51" s="66">
        <f t="shared" si="0"/>
        <v>0.58399635667106875</v>
      </c>
      <c r="L51" s="66">
        <f t="shared" si="1"/>
        <v>0.58399635667106875</v>
      </c>
      <c r="M51" s="66">
        <f t="shared" si="2"/>
        <v>0.75</v>
      </c>
      <c r="N51" s="67">
        <f t="shared" si="3"/>
        <v>0.75</v>
      </c>
      <c r="O51" s="15"/>
    </row>
    <row r="52" spans="1:18" ht="24" customHeight="1" thickBot="1" x14ac:dyDescent="0.25">
      <c r="A52" s="25" t="s">
        <v>53</v>
      </c>
      <c r="B52" s="25" t="s">
        <v>104</v>
      </c>
      <c r="C52" s="72" t="s">
        <v>113</v>
      </c>
      <c r="D52" s="25">
        <v>30</v>
      </c>
      <c r="E52" s="80">
        <v>3709355</v>
      </c>
      <c r="F52" s="80">
        <v>4281926.18</v>
      </c>
      <c r="G52" s="80">
        <v>3199815.13</v>
      </c>
      <c r="H52" s="29">
        <v>12</v>
      </c>
      <c r="I52" s="29">
        <v>12</v>
      </c>
      <c r="J52" s="65">
        <v>9</v>
      </c>
      <c r="K52" s="66">
        <f t="shared" si="0"/>
        <v>0.86263383526246473</v>
      </c>
      <c r="L52" s="66">
        <f t="shared" si="1"/>
        <v>0.7472840482270996</v>
      </c>
      <c r="M52" s="66">
        <f t="shared" si="2"/>
        <v>0.75</v>
      </c>
      <c r="N52" s="67">
        <f t="shared" si="3"/>
        <v>0.75</v>
      </c>
      <c r="O52" s="15"/>
    </row>
    <row r="53" spans="1:18" ht="24" customHeight="1" thickBot="1" x14ac:dyDescent="0.25">
      <c r="A53" s="25" t="s">
        <v>54</v>
      </c>
      <c r="B53" s="25" t="s">
        <v>105</v>
      </c>
      <c r="C53" s="72" t="s">
        <v>113</v>
      </c>
      <c r="D53" s="25">
        <v>10</v>
      </c>
      <c r="E53" s="80">
        <v>12217490.08</v>
      </c>
      <c r="F53" s="80">
        <v>12837060.92</v>
      </c>
      <c r="G53" s="80">
        <v>7807762.0199999996</v>
      </c>
      <c r="H53" s="29" t="s">
        <v>114</v>
      </c>
      <c r="I53" s="29" t="s">
        <v>114</v>
      </c>
      <c r="J53" s="65" t="s">
        <v>115</v>
      </c>
      <c r="K53" s="66">
        <f t="shared" si="0"/>
        <v>0.63906432244878886</v>
      </c>
      <c r="L53" s="66">
        <f t="shared" si="1"/>
        <v>0.60822037603915957</v>
      </c>
      <c r="M53" s="66"/>
      <c r="N53" s="67"/>
      <c r="O53" s="15"/>
    </row>
    <row r="54" spans="1:18" ht="24" customHeight="1" thickBot="1" x14ac:dyDescent="0.25">
      <c r="A54" s="73" t="s">
        <v>55</v>
      </c>
      <c r="B54" s="25" t="s">
        <v>106</v>
      </c>
      <c r="C54" s="72" t="s">
        <v>113</v>
      </c>
      <c r="D54" s="25">
        <v>12</v>
      </c>
      <c r="E54" s="80">
        <v>397083</v>
      </c>
      <c r="F54" s="80">
        <v>397083</v>
      </c>
      <c r="G54" s="80">
        <v>205171.83</v>
      </c>
      <c r="H54" s="29">
        <v>320</v>
      </c>
      <c r="I54" s="29">
        <v>320</v>
      </c>
      <c r="J54" s="65">
        <v>276</v>
      </c>
      <c r="K54" s="66">
        <f t="shared" si="0"/>
        <v>0.51669759219105327</v>
      </c>
      <c r="L54" s="66">
        <f t="shared" si="1"/>
        <v>0.51669759219105327</v>
      </c>
      <c r="M54" s="66">
        <f t="shared" si="2"/>
        <v>0.86250000000000004</v>
      </c>
      <c r="N54" s="67">
        <f t="shared" si="3"/>
        <v>0.86250000000000004</v>
      </c>
      <c r="O54" s="15"/>
    </row>
    <row r="55" spans="1:18" ht="24" customHeight="1" thickBot="1" x14ac:dyDescent="0.25">
      <c r="A55" s="73" t="s">
        <v>56</v>
      </c>
      <c r="B55" s="25" t="s">
        <v>107</v>
      </c>
      <c r="C55" s="72" t="s">
        <v>113</v>
      </c>
      <c r="D55" s="25">
        <v>11</v>
      </c>
      <c r="E55" s="80">
        <v>814279</v>
      </c>
      <c r="F55" s="80">
        <v>814279</v>
      </c>
      <c r="G55" s="80">
        <v>618070.47</v>
      </c>
      <c r="H55" s="29">
        <v>130</v>
      </c>
      <c r="I55" s="29">
        <v>130</v>
      </c>
      <c r="J55" s="65">
        <v>97</v>
      </c>
      <c r="K55" s="66">
        <f t="shared" si="0"/>
        <v>0.75904016927858875</v>
      </c>
      <c r="L55" s="66">
        <f t="shared" si="1"/>
        <v>0.75904016927858875</v>
      </c>
      <c r="M55" s="66">
        <f t="shared" si="2"/>
        <v>0.74615384615384617</v>
      </c>
      <c r="N55" s="67">
        <f t="shared" si="3"/>
        <v>0.74615384615384617</v>
      </c>
      <c r="O55" s="15"/>
    </row>
    <row r="56" spans="1:18" ht="24" customHeight="1" thickBot="1" x14ac:dyDescent="0.25">
      <c r="A56" s="73" t="s">
        <v>57</v>
      </c>
      <c r="B56" s="25" t="s">
        <v>108</v>
      </c>
      <c r="C56" s="72" t="s">
        <v>113</v>
      </c>
      <c r="D56" s="25">
        <v>70</v>
      </c>
      <c r="E56" s="80">
        <v>1989066</v>
      </c>
      <c r="F56" s="80">
        <v>977184.28</v>
      </c>
      <c r="G56" s="80">
        <v>957183.37</v>
      </c>
      <c r="H56" s="29"/>
      <c r="I56" s="29"/>
      <c r="J56" s="65">
        <v>0</v>
      </c>
      <c r="K56" s="66">
        <f t="shared" si="0"/>
        <v>0.48122252856365749</v>
      </c>
      <c r="L56" s="66">
        <f t="shared" si="1"/>
        <v>0.97953210012752145</v>
      </c>
      <c r="M56" s="66"/>
      <c r="N56" s="67"/>
      <c r="O56" s="15"/>
    </row>
    <row r="57" spans="1:18" ht="24" customHeight="1" thickBot="1" x14ac:dyDescent="0.25">
      <c r="A57" s="71" t="s">
        <v>58</v>
      </c>
      <c r="B57" s="25" t="s">
        <v>109</v>
      </c>
      <c r="C57" s="72" t="s">
        <v>113</v>
      </c>
      <c r="D57" s="25">
        <v>13</v>
      </c>
      <c r="E57" s="80">
        <v>4033542</v>
      </c>
      <c r="F57" s="80">
        <v>3863542</v>
      </c>
      <c r="G57" s="80">
        <v>2921353.18</v>
      </c>
      <c r="H57" s="29">
        <v>1</v>
      </c>
      <c r="I57" s="29">
        <v>1</v>
      </c>
      <c r="J57" s="65">
        <v>0.5</v>
      </c>
      <c r="K57" s="66">
        <f t="shared" si="0"/>
        <v>0.72426497108496701</v>
      </c>
      <c r="L57" s="66">
        <f t="shared" si="1"/>
        <v>0.75613340815241559</v>
      </c>
      <c r="M57" s="66">
        <f t="shared" si="2"/>
        <v>0.5</v>
      </c>
      <c r="N57" s="67">
        <f t="shared" si="3"/>
        <v>0.5</v>
      </c>
      <c r="O57" s="15"/>
    </row>
    <row r="58" spans="1:18" ht="24" customHeight="1" thickBot="1" x14ac:dyDescent="0.25">
      <c r="A58" s="71" t="s">
        <v>121</v>
      </c>
      <c r="B58" s="25" t="s">
        <v>117</v>
      </c>
      <c r="C58" s="72" t="s">
        <v>113</v>
      </c>
      <c r="D58" s="25">
        <v>60</v>
      </c>
      <c r="E58" s="80"/>
      <c r="F58" s="80">
        <v>53940</v>
      </c>
      <c r="G58" s="80">
        <v>0</v>
      </c>
      <c r="H58" s="29">
        <v>1</v>
      </c>
      <c r="I58" s="29">
        <v>1</v>
      </c>
      <c r="J58" s="65">
        <v>1</v>
      </c>
      <c r="K58" s="66"/>
      <c r="L58" s="66">
        <f t="shared" si="1"/>
        <v>0</v>
      </c>
      <c r="M58" s="66">
        <f t="shared" si="2"/>
        <v>1</v>
      </c>
      <c r="N58" s="67">
        <f t="shared" si="3"/>
        <v>1</v>
      </c>
      <c r="O58" s="15"/>
    </row>
    <row r="59" spans="1:18" ht="24" customHeight="1" thickBot="1" x14ac:dyDescent="0.25">
      <c r="A59" s="71" t="s">
        <v>122</v>
      </c>
      <c r="B59" s="25" t="s">
        <v>118</v>
      </c>
      <c r="C59" s="72" t="s">
        <v>113</v>
      </c>
      <c r="D59" s="25">
        <v>10</v>
      </c>
      <c r="E59" s="80">
        <v>0</v>
      </c>
      <c r="F59" s="80">
        <v>4150000</v>
      </c>
      <c r="G59" s="80">
        <v>4150000</v>
      </c>
      <c r="H59" s="29">
        <v>1</v>
      </c>
      <c r="I59" s="29">
        <v>1</v>
      </c>
      <c r="J59" s="65">
        <v>1</v>
      </c>
      <c r="K59" s="66"/>
      <c r="L59" s="66">
        <f t="shared" si="1"/>
        <v>1</v>
      </c>
      <c r="M59" s="66">
        <f t="shared" si="2"/>
        <v>1</v>
      </c>
      <c r="N59" s="67">
        <f t="shared" si="3"/>
        <v>1</v>
      </c>
      <c r="O59" s="15"/>
    </row>
    <row r="60" spans="1:18" ht="24" customHeight="1" thickBot="1" x14ac:dyDescent="0.25">
      <c r="A60" s="71" t="s">
        <v>123</v>
      </c>
      <c r="B60" s="25" t="s">
        <v>119</v>
      </c>
      <c r="C60" s="72" t="s">
        <v>113</v>
      </c>
      <c r="D60" s="25">
        <v>10</v>
      </c>
      <c r="E60" s="80">
        <v>0</v>
      </c>
      <c r="F60" s="80">
        <v>7773000</v>
      </c>
      <c r="G60" s="80">
        <v>7773000</v>
      </c>
      <c r="H60" s="29">
        <v>1</v>
      </c>
      <c r="I60" s="29">
        <v>1</v>
      </c>
      <c r="J60" s="65">
        <v>1</v>
      </c>
      <c r="K60" s="66"/>
      <c r="L60" s="66">
        <f t="shared" si="1"/>
        <v>1</v>
      </c>
      <c r="M60" s="66">
        <f t="shared" si="2"/>
        <v>1</v>
      </c>
      <c r="N60" s="67">
        <f t="shared" si="3"/>
        <v>1</v>
      </c>
      <c r="O60" s="15"/>
    </row>
    <row r="61" spans="1:18" ht="24" customHeight="1" thickBot="1" x14ac:dyDescent="0.25">
      <c r="A61" s="71" t="s">
        <v>124</v>
      </c>
      <c r="B61" s="25" t="s">
        <v>120</v>
      </c>
      <c r="C61" s="72" t="s">
        <v>113</v>
      </c>
      <c r="D61" s="25">
        <v>10</v>
      </c>
      <c r="E61" s="80">
        <v>0</v>
      </c>
      <c r="F61" s="80">
        <v>977000</v>
      </c>
      <c r="G61" s="80">
        <v>977000</v>
      </c>
      <c r="H61" s="29">
        <v>1</v>
      </c>
      <c r="I61" s="29">
        <v>1</v>
      </c>
      <c r="J61" s="65">
        <v>1</v>
      </c>
      <c r="K61" s="66"/>
      <c r="L61" s="66">
        <f t="shared" si="1"/>
        <v>1</v>
      </c>
      <c r="M61" s="66">
        <f t="shared" si="2"/>
        <v>1</v>
      </c>
      <c r="N61" s="67">
        <f t="shared" si="3"/>
        <v>1</v>
      </c>
      <c r="O61" s="15"/>
    </row>
    <row r="62" spans="1:18" ht="24" customHeight="1" thickBot="1" x14ac:dyDescent="0.25">
      <c r="A62" s="71" t="s">
        <v>125</v>
      </c>
      <c r="B62" s="25" t="s">
        <v>126</v>
      </c>
      <c r="C62" s="72" t="s">
        <v>113</v>
      </c>
      <c r="D62" s="25">
        <v>80</v>
      </c>
      <c r="E62" s="80">
        <v>0</v>
      </c>
      <c r="F62" s="80">
        <v>727000</v>
      </c>
      <c r="G62" s="80">
        <v>284173.32</v>
      </c>
      <c r="H62" s="29">
        <v>10</v>
      </c>
      <c r="I62" s="29">
        <v>10</v>
      </c>
      <c r="J62" s="65">
        <v>5</v>
      </c>
      <c r="K62" s="66"/>
      <c r="L62" s="66">
        <f t="shared" ref="L62" si="4">G62/F62</f>
        <v>0.39088489683631361</v>
      </c>
      <c r="M62" s="66">
        <f t="shared" ref="M62" si="5">J62/H62</f>
        <v>0.5</v>
      </c>
      <c r="N62" s="67">
        <f t="shared" ref="N62" si="6">J62/I62</f>
        <v>0.5</v>
      </c>
      <c r="O62" s="15"/>
    </row>
    <row r="63" spans="1:18" ht="24" customHeight="1" thickBot="1" x14ac:dyDescent="0.25">
      <c r="A63" s="71" t="s">
        <v>127</v>
      </c>
      <c r="B63" s="25" t="s">
        <v>128</v>
      </c>
      <c r="C63" s="72" t="s">
        <v>113</v>
      </c>
      <c r="D63" s="25">
        <v>55</v>
      </c>
      <c r="E63" s="80">
        <v>0</v>
      </c>
      <c r="F63" s="80">
        <v>67120</v>
      </c>
      <c r="G63" s="80">
        <v>0</v>
      </c>
      <c r="H63" s="29">
        <v>40</v>
      </c>
      <c r="I63" s="29">
        <v>40</v>
      </c>
      <c r="J63" s="65">
        <v>14</v>
      </c>
      <c r="K63" s="66"/>
      <c r="L63" s="66">
        <f t="shared" si="1"/>
        <v>0</v>
      </c>
      <c r="M63" s="66">
        <f t="shared" si="2"/>
        <v>0.35</v>
      </c>
      <c r="N63" s="67">
        <f t="shared" si="3"/>
        <v>0.35</v>
      </c>
      <c r="O63" s="15"/>
    </row>
    <row r="64" spans="1:18" ht="24" customHeight="1" x14ac:dyDescent="0.2">
      <c r="A64" s="36"/>
      <c r="B64" s="36"/>
      <c r="C64" s="37"/>
      <c r="D64" s="36"/>
      <c r="E64" s="81" t="e">
        <f>+E4+E5+E6+E7+E8+E9+E10+E11+E12+E13+E14+E15+E16+E17+E18+E19+E20+E21+E22+E23+E24+E25+#REF!+E26+E27+E28+E29+E30+E31+E32+E33+E34+E35+E36+E37+E38+E39+E40+E41+E42+E43+E44+E45+E46+E47+E48+E49+E50+E51+E52+E53+E54+E55+E56+E57+E58+E59+E60+E61+E62+E63</f>
        <v>#REF!</v>
      </c>
      <c r="F64" s="81" t="e">
        <f>+F4+F5+F6+F7+F8+F9+F10+F11+F12+F13+F14+F15+F16+F17+F18+F19+F20+F21+F22+F23+F24+F25+#REF!+F26+F27+F28+F29+F30+F31+F32+F33+F34+F35+F36+F37+F38+F39+F40+F41+F42+F43+F44+F45+F46+F47+F48+F49+F50+F51+F52+F53+F54+F55+F56+F57+F58+F59+F60+F61+F62+F63</f>
        <v>#REF!</v>
      </c>
      <c r="G64" s="81" t="e">
        <f>+G4+G5+G6+G7+G8+G9+G10+G11+G12+G13+G14+G15+G16+G17+G18+G19+G20+G21+G22+G23+G24+G25+#REF!+G26+G27+G28+G29+G30+G31+G32+G33+G34+G35+G36+G37+G38+G39+G40+G41+G42+G43+G44+G45+G46+G47+G48+G49+G50+G51+G52+G53+G54+G55+G56+G57+G58+G59+G60+G61+G62+G63</f>
        <v>#REF!</v>
      </c>
      <c r="H64" s="39"/>
      <c r="I64" s="39"/>
      <c r="J64" s="39"/>
      <c r="K64" s="36"/>
      <c r="L64" s="40"/>
      <c r="M64" s="40"/>
      <c r="N64" s="40"/>
    </row>
    <row r="65" spans="1:14" ht="24" customHeight="1" x14ac:dyDescent="0.2">
      <c r="A65" s="36"/>
      <c r="B65" s="36"/>
      <c r="C65" s="37"/>
      <c r="D65" s="36"/>
      <c r="E65" s="81">
        <v>81241179</v>
      </c>
      <c r="F65" s="81">
        <v>113281083.45</v>
      </c>
      <c r="G65" s="81">
        <v>77985840.280000001</v>
      </c>
      <c r="H65" s="39"/>
      <c r="I65" s="39"/>
      <c r="J65" s="39"/>
      <c r="K65" s="36"/>
      <c r="L65" s="40"/>
      <c r="M65" s="40"/>
      <c r="N65" s="40"/>
    </row>
    <row r="66" spans="1:14" x14ac:dyDescent="0.2">
      <c r="B66" s="36"/>
      <c r="C66" s="37"/>
      <c r="D66" s="36"/>
      <c r="E66" s="81" t="e">
        <f>+E64-E65</f>
        <v>#REF!</v>
      </c>
      <c r="F66" s="81" t="e">
        <f>+F64-F65</f>
        <v>#REF!</v>
      </c>
      <c r="G66" s="81" t="e">
        <f>+G64-G65</f>
        <v>#REF!</v>
      </c>
      <c r="H66" s="39"/>
      <c r="I66" s="39"/>
      <c r="J66" s="39"/>
      <c r="K66" s="36"/>
      <c r="L66" s="40"/>
      <c r="M66" s="40"/>
      <c r="N66" s="40"/>
    </row>
    <row r="67" spans="1:14" x14ac:dyDescent="0.2">
      <c r="B67" s="36"/>
      <c r="C67" s="37"/>
      <c r="D67" s="36"/>
      <c r="E67" s="38"/>
      <c r="F67" s="36"/>
      <c r="G67" s="38"/>
      <c r="H67" s="39"/>
      <c r="I67" s="39"/>
      <c r="J67" s="39"/>
      <c r="K67" s="36"/>
      <c r="L67" s="40"/>
      <c r="M67" s="40"/>
      <c r="N67" s="40"/>
    </row>
    <row r="68" spans="1:14" x14ac:dyDescent="0.2">
      <c r="B68" s="51"/>
      <c r="C68" s="52"/>
      <c r="D68" s="44"/>
      <c r="E68" s="52"/>
      <c r="F68" s="52"/>
      <c r="G68" s="53"/>
      <c r="H68" s="54"/>
      <c r="I68" s="45"/>
      <c r="J68" s="45"/>
      <c r="K68" s="52"/>
      <c r="L68" s="52"/>
      <c r="M68" s="51"/>
      <c r="N68" s="51"/>
    </row>
    <row r="69" spans="1:14" ht="14.25" x14ac:dyDescent="0.2">
      <c r="B69" s="46" t="s">
        <v>21</v>
      </c>
      <c r="C69" s="46"/>
      <c r="E69" s="48" t="s">
        <v>19</v>
      </c>
      <c r="F69" s="55"/>
      <c r="G69" s="56"/>
      <c r="H69" s="49"/>
      <c r="I69" s="45"/>
      <c r="K69" s="50" t="s">
        <v>18</v>
      </c>
      <c r="L69" s="44"/>
    </row>
    <row r="70" spans="1:14" ht="15" x14ac:dyDescent="0.2">
      <c r="B70" s="46" t="s">
        <v>22</v>
      </c>
      <c r="C70" s="41"/>
      <c r="D70" s="47"/>
      <c r="E70" s="58" t="s">
        <v>20</v>
      </c>
      <c r="F70" s="43"/>
      <c r="G70" s="43"/>
      <c r="H70" s="42"/>
      <c r="I70" s="42"/>
      <c r="J70" s="42"/>
      <c r="K70" s="57" t="s">
        <v>17</v>
      </c>
    </row>
    <row r="72" spans="1:14" x14ac:dyDescent="0.2">
      <c r="E72" s="76"/>
      <c r="F72" s="76"/>
      <c r="G72" s="7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/>
  <mergeCells count="1">
    <mergeCell ref="A1:N1"/>
  </mergeCells>
  <dataValidations disablePrompts="1" count="1">
    <dataValidation allowBlank="1" showErrorMessage="1" prompt="Clave asignada al programa/proyecto" sqref="A2:A3"/>
  </dataValidations>
  <pageMargins left="1.1023622047244095" right="0.70866141732283472" top="0.74803149606299213" bottom="0.74803149606299213" header="0.31496062992125984" footer="0.31496062992125984"/>
  <pageSetup scale="6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2019-10-31T00:06:54Z</cp:lastPrinted>
  <dcterms:created xsi:type="dcterms:W3CDTF">2014-10-22T05:35:08Z</dcterms:created>
  <dcterms:modified xsi:type="dcterms:W3CDTF">2019-10-31T00:07:26Z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