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19\4TO. TRIMESTRE 2018\IMPRESOS\"/>
    </mc:Choice>
  </mc:AlternateContent>
  <bookViews>
    <workbookView xWindow="0" yWindow="0" windowWidth="24000" windowHeight="9165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24" i="4"/>
  <c r="G46" i="4"/>
  <c r="F46" i="4"/>
  <c r="G24" i="4"/>
  <c r="G14" i="4"/>
  <c r="G26" i="4" s="1"/>
  <c r="G48" i="4" s="1"/>
  <c r="C27" i="4"/>
  <c r="B27" i="4"/>
  <c r="C13" i="4"/>
  <c r="C29" i="4"/>
  <c r="B13" i="4"/>
  <c r="B29" i="4" l="1"/>
  <c r="F26" i="4"/>
  <c r="F48" i="4" s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<sst xmlns="http://schemas.openxmlformats.org/spreadsheetml/2006/main" count="69" uniqueCount="67">
  <si>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</si>
  <si>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</si>
  <si>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</si>
  <si>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</si>
  <si>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</si>
  <si>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</si>
  <si>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</si>
  <si>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</si>
  <si>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</si>
  <si>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</si>
  <si>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</si>
  <si>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</si>
  <si>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</si>
  <si>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</si>
  <si>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</si>
  <si>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</si>
  <si>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</si>
  <si>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</si>
  <si>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</si>
  <si>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</si>
  <si>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</si>
  <si>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</si>
  <si>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</si>
  <si>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</si>
  <si>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</si>
  <si>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</si>
  <si>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</si>
  <si>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</si>
  <si>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</si>
  <si>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</si>
  <si>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</si>
  <si>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</si>
  <si>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</si>
  <si>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</si>
  <si>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</si>
  <si>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</si>
  <si>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</si>
  <si>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</si>
  <si>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</si>
  <si>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</si>
  <si>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</si>
  <si>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</si>
  <si>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</si>
  <si>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</si>
  <si>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</si>
  <si>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</si>
  <si>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</si>
  <si>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</si>
  <si>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</si>
  <si>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</si>
  <si>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</si>
  <si>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</si>
  <si>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</si>
  <si>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</si>
  <si>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</si>
  <si>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</si>
  <si>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</si>
  <si>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</si>
  <si>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</si>
  <si>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</si>
  <si>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</si>
  <si>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</si>
  <si>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</si>
  <si>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</si>
  <si>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</si>
  <si>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</si>
  <si>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>COMISION MUNICIPAL DE CULTURA FISICA Y DEPORTE DE LEON GUANAJUATO
Estado de Situación Financiera
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</si>
</sst>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000000"/>
      <name val="Calibri-Italic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164" fontId="3" fillId="0" borderId="0" xfId="2" applyNumberFormat="1" applyFont="1" applyBorder="1" applyAlignment="1" applyProtection="1">
      <alignment horizontal="right" vertical="top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0" fontId="13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6</xdr:col>
      <xdr:colOff>1000125</xdr:colOff>
      <xdr:row>74</xdr:row>
      <xdr:rowOff>28575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58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133350</xdr:rowOff>
    </xdr:from>
    <xdr:to>
      <xdr:col>6</xdr:col>
      <xdr:colOff>828675</xdr:colOff>
      <xdr:row>60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"/>
          <a:ext cx="11668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zoomScaleNormal="100" zoomScaleSheetLayoutView="100" workbookViewId="0">
      <selection activeCell="C52" sqref="C52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1" t="s">
        <v>66</v>
      </c>
      <c r="B1" s="52"/>
      <c r="C1" s="52"/>
      <c r="D1" s="52"/>
      <c r="E1" s="52"/>
      <c r="F1" s="52"/>
      <c r="G1" s="53"/>
    </row>
    <row r="2" spans="1:7" s="3" customFormat="1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49">
        <v>4069443.08</v>
      </c>
      <c r="C5" s="42">
        <v>4547873.2300000004</v>
      </c>
      <c r="D5" s="17"/>
      <c r="E5" s="11" t="s">
        <v>41</v>
      </c>
      <c r="F5" s="49">
        <v>7508477.1299999999</v>
      </c>
      <c r="G5" s="5">
        <v>5713699.7400000002</v>
      </c>
    </row>
    <row r="6" spans="1:7">
      <c r="A6" s="30" t="s">
        <v>28</v>
      </c>
      <c r="B6" s="49">
        <v>2658427.94</v>
      </c>
      <c r="C6" s="12">
        <v>440890.13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49">
        <v>108450.03</v>
      </c>
      <c r="C9" s="12">
        <v>105479.76</v>
      </c>
      <c r="D9" s="17"/>
      <c r="E9" s="11" t="s">
        <v>43</v>
      </c>
      <c r="F9" s="12">
        <v>0</v>
      </c>
      <c r="G9" s="43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129045.45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44" t="s">
        <v>5</v>
      </c>
      <c r="B13" s="10">
        <f>SUM(B5:B12)</f>
        <v>6836321.0499999998</v>
      </c>
      <c r="C13" s="10">
        <f>SUM(C5:C12)</f>
        <v>5094243.12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7637522.5800000001</v>
      </c>
      <c r="G14" s="20">
        <f>SUM(G5:G13)</f>
        <v>5713699.7400000002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49">
        <v>14831271.369999999</v>
      </c>
      <c r="C19" s="12">
        <v>14358000.210000001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49">
        <v>571568.56999999995</v>
      </c>
      <c r="C20" s="12">
        <v>558588.75</v>
      </c>
      <c r="D20" s="17"/>
      <c r="E20" s="11" t="s">
        <v>46</v>
      </c>
      <c r="F20" s="12">
        <v>0</v>
      </c>
      <c r="G20" s="5">
        <v>0</v>
      </c>
      <c r="H20" s="50"/>
    </row>
    <row r="21" spans="1:8">
      <c r="A21" s="30" t="s">
        <v>38</v>
      </c>
      <c r="B21" s="49">
        <v>8316736.6200000001</v>
      </c>
      <c r="C21" s="12">
        <v>6995155.5700000003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51844.99</v>
      </c>
      <c r="G22" s="5">
        <v>0</v>
      </c>
    </row>
    <row r="23" spans="1:8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>
      <c r="A24" s="32"/>
      <c r="B24" s="25"/>
      <c r="C24" s="24"/>
      <c r="D24" s="17"/>
      <c r="E24" s="38" t="s">
        <v>7</v>
      </c>
      <c r="F24" s="10">
        <f>SUM(F17:F23)</f>
        <v>51844.99</v>
      </c>
      <c r="G24" s="20">
        <f>SUM(G17:G23)</f>
        <v>0</v>
      </c>
    </row>
    <row r="25" spans="1:8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7689367.5700000003</v>
      </c>
      <c r="G26" s="6">
        <f>+G14</f>
        <v>5713699.7400000002</v>
      </c>
    </row>
    <row r="27" spans="1:8">
      <c r="A27" s="37" t="s">
        <v>8</v>
      </c>
      <c r="B27" s="10">
        <f>+B19+B20-B21</f>
        <v>7086103.3199999994</v>
      </c>
      <c r="C27" s="10">
        <f>+C19+C20-C21</f>
        <v>7921433.3900000006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13922424.369999999</v>
      </c>
      <c r="C29" s="10">
        <f>+C13+C27</f>
        <v>13015676.510000002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10"/>
      <c r="G30" s="6"/>
    </row>
    <row r="31" spans="1:8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/>
      <c r="G35" s="6"/>
    </row>
    <row r="36" spans="1:7">
      <c r="A36" s="31"/>
      <c r="B36" s="15"/>
      <c r="C36" s="15"/>
      <c r="D36" s="17"/>
      <c r="E36" s="11" t="s">
        <v>52</v>
      </c>
      <c r="F36" s="49">
        <v>-1035345.4</v>
      </c>
      <c r="G36" s="5">
        <v>2078727.08</v>
      </c>
    </row>
    <row r="37" spans="1:7">
      <c r="A37" s="31"/>
      <c r="B37" s="15"/>
      <c r="C37" s="15"/>
      <c r="D37" s="17"/>
      <c r="E37" s="11" t="s">
        <v>19</v>
      </c>
      <c r="F37" s="49">
        <v>760748.12</v>
      </c>
      <c r="G37" s="5">
        <v>-1284404.3899999999</v>
      </c>
    </row>
    <row r="38" spans="1:7">
      <c r="A38" s="31"/>
      <c r="B38" s="16"/>
      <c r="C38" s="16"/>
      <c r="D38" s="17"/>
      <c r="E38" s="11" t="s">
        <v>3</v>
      </c>
      <c r="F38" s="12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/>
      <c r="G42" s="6"/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+F32+F36+F37+F38</f>
        <v>6233056.7999999998</v>
      </c>
      <c r="G46" s="20">
        <f>+G32+G36+G37+G38</f>
        <v>7301976.7700000005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13922424.370000001</v>
      </c>
      <c r="G48" s="20">
        <f>+G46+G26</f>
        <v>13015676.510000002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8" t="s">
        <v>61</v>
      </c>
    </row>
    <row r="52" spans="1:16" ht="12">
      <c r="A52" s="48"/>
    </row>
    <row r="53" spans="1:16" ht="14.25">
      <c r="A53" s="47"/>
    </row>
    <row r="54" spans="1:16" ht="14.25">
      <c r="A54" s="47"/>
    </row>
    <row r="55" spans="1:16" ht="14.25">
      <c r="A55" s="47"/>
    </row>
    <row r="56" spans="1:16" ht="14.25">
      <c r="A56" s="47"/>
    </row>
    <row r="57" spans="1:16" ht="14.25">
      <c r="A57" s="47"/>
    </row>
    <row r="58" spans="1:16" ht="14.25">
      <c r="A58" s="47"/>
    </row>
    <row r="60" spans="1:16">
      <c r="L60" s="45" t="s">
        <v>58</v>
      </c>
      <c r="M60" s="46"/>
      <c r="N60" s="45" t="s">
        <v>59</v>
      </c>
      <c r="O60" s="46"/>
      <c r="P60" s="45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7:C29 B13:C13 F14:G14 F24:G24 F46:G48 F26:G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5"/>
      <c r="B18" s="55"/>
      <c r="C18" s="55"/>
      <c r="D18" s="55"/>
      <c r="E18" s="55"/>
      <c r="G18" s="55"/>
      <c r="H18" s="55"/>
      <c r="I18" s="55"/>
      <c r="J18" s="55"/>
      <c r="K18" s="55"/>
      <c r="M18" s="55"/>
      <c r="N18" s="55"/>
      <c r="O18" s="55"/>
      <c r="P18" s="55"/>
      <c r="Q18" s="55"/>
    </row>
    <row r="19" spans="1:17">
      <c r="A19" s="54" t="s">
        <v>58</v>
      </c>
      <c r="B19" s="54"/>
      <c r="C19" s="54"/>
      <c r="D19" s="54"/>
      <c r="E19" s="54"/>
      <c r="G19" s="54" t="s">
        <v>59</v>
      </c>
      <c r="H19" s="54"/>
      <c r="I19" s="54"/>
      <c r="J19" s="54"/>
      <c r="K19" s="54"/>
      <c r="M19" s="54" t="s">
        <v>63</v>
      </c>
      <c r="N19" s="54"/>
      <c r="O19" s="54"/>
      <c r="P19" s="54"/>
      <c r="Q19" s="54"/>
    </row>
    <row r="20" spans="1:17">
      <c r="A20" s="54" t="s">
        <v>62</v>
      </c>
      <c r="B20" s="54"/>
      <c r="C20" s="54"/>
      <c r="D20" s="54"/>
      <c r="E20" s="54"/>
      <c r="G20" s="54" t="s">
        <v>65</v>
      </c>
      <c r="H20" s="54"/>
      <c r="I20" s="54"/>
      <c r="J20" s="54"/>
      <c r="K20" s="54"/>
      <c r="M20" s="54" t="s">
        <v>64</v>
      </c>
      <c r="N20" s="54"/>
      <c r="O20" s="54"/>
      <c r="P20" s="54"/>
      <c r="Q20" s="54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evangelina.perez</cp:lastModifiedBy>
  <cp:lastPrinted>2019-01-28T20:51:41Z</cp:lastPrinted>
  <dcterms:created xsi:type="dcterms:W3CDTF">2012-12-11T20:26:08Z</dcterms:created>
  <dcterms:modified xsi:type="dcterms:W3CDTF">2019-01-28T20:51:45Z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