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2022\Segundo Trimestre\Para Publicar\"/>
    </mc:Choice>
  </mc:AlternateContent>
  <bookViews>
    <workbookView xWindow="0" yWindow="0" windowWidth="20490" windowHeight="766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49" i="6" l="1"/>
  <c r="H48" i="6"/>
  <c r="H47" i="6"/>
  <c r="H46" i="6"/>
  <c r="H45" i="6"/>
  <c r="E49" i="6"/>
  <c r="E48" i="6"/>
  <c r="E47" i="6"/>
  <c r="E46" i="6"/>
  <c r="E45" i="6"/>
  <c r="E44" i="6"/>
  <c r="G43" i="6"/>
  <c r="F43" i="6"/>
  <c r="E43" i="6"/>
  <c r="D43" i="6"/>
  <c r="C43" i="6"/>
  <c r="H43" i="6" l="1"/>
  <c r="H44" i="6"/>
  <c r="E37" i="6"/>
  <c r="H37" i="6" s="1"/>
  <c r="H33" i="6" s="1"/>
  <c r="E32" i="6"/>
  <c r="H32" i="6"/>
  <c r="E31" i="6"/>
  <c r="H31" i="6"/>
  <c r="E30" i="6"/>
  <c r="H30" i="6"/>
  <c r="E29" i="6"/>
  <c r="H29" i="6"/>
  <c r="E28" i="6"/>
  <c r="H28" i="6"/>
  <c r="E27" i="6"/>
  <c r="H27" i="6"/>
  <c r="E26" i="6"/>
  <c r="H26" i="6"/>
  <c r="E25" i="6"/>
  <c r="H25" i="6"/>
  <c r="E24" i="6"/>
  <c r="H24" i="6"/>
  <c r="H23" i="6" s="1"/>
  <c r="E22" i="6"/>
  <c r="H22" i="6"/>
  <c r="E21" i="6"/>
  <c r="H21" i="6"/>
  <c r="E20" i="6"/>
  <c r="H20" i="6"/>
  <c r="E19" i="6"/>
  <c r="H19" i="6"/>
  <c r="E18" i="6"/>
  <c r="H18" i="6"/>
  <c r="E17" i="6"/>
  <c r="H17" i="6"/>
  <c r="E16" i="6"/>
  <c r="H16" i="6"/>
  <c r="E15" i="6"/>
  <c r="H15" i="6"/>
  <c r="E14" i="6"/>
  <c r="H14" i="6"/>
  <c r="E12" i="6"/>
  <c r="H12" i="6"/>
  <c r="E11" i="6"/>
  <c r="H11" i="6"/>
  <c r="E10" i="6"/>
  <c r="H10" i="6"/>
  <c r="E9" i="6"/>
  <c r="H9" i="6"/>
  <c r="E8" i="6"/>
  <c r="H8" i="6"/>
  <c r="E7" i="6"/>
  <c r="H7" i="6"/>
  <c r="E6" i="6"/>
  <c r="H6" i="6"/>
  <c r="H5" i="6" s="1"/>
  <c r="H13" i="6"/>
  <c r="G5" i="6"/>
  <c r="G13" i="6"/>
  <c r="G23" i="6"/>
  <c r="G33" i="6"/>
  <c r="F5" i="6"/>
  <c r="F13" i="6"/>
  <c r="F23" i="6"/>
  <c r="F33" i="6"/>
  <c r="E13" i="6"/>
  <c r="E23" i="6"/>
  <c r="E5" i="6"/>
  <c r="D13" i="6"/>
  <c r="D23" i="6"/>
  <c r="D33" i="6"/>
  <c r="D5" i="6"/>
  <c r="D77" i="6"/>
  <c r="C5" i="6"/>
  <c r="C13" i="6"/>
  <c r="C23" i="6"/>
  <c r="C33" i="6"/>
  <c r="C77" i="6"/>
  <c r="G77" i="6" l="1"/>
  <c r="H77" i="6"/>
  <c r="F77" i="6"/>
  <c r="E33" i="6"/>
  <c r="E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<sst xmlns="http://schemas.openxmlformats.org/spreadsheetml/2006/main" count="85" uniqueCount="85">
  <si>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</si>
  <si>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</si>
  <si>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</si>
  <si>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</si>
  <si>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</si>
  <si>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</si>
  <si>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</si>
  <si>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</si>
  <si>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</si>
  <si>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</si>
  <si>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</si>
  <si>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</si>
  <si>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</si>
  <si>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</si>
  <si>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</si>
  <si>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</si>
  <si>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</si>
  <si>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</si>
  <si>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</si>
  <si>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</si>
  <si>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</si>
  <si>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</si>
  <si>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</si>
  <si>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</si>
  <si>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</si>
  <si>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</si>
  <si>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</si>
  <si>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</si>
  <si>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</si>
  <si>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</si>
  <si>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</si>
  <si>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</si>
  <si>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</si>
  <si>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</si>
  <si>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</si>
  <si>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</si>
  <si>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</si>
  <si>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</si>
  <si>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</si>
  <si>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</si>
  <si>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</si>
  <si>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</si>
  <si>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</si>
  <si>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</si>
  <si>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</si>
  <si>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</si>
  <si>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</si>
  <si>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</si>
  <si>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</si>
  <si>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</si>
  <si>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</si>
  <si>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</si>
  <si>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</si>
  <si>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</si>
  <si>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</si>
  <si>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</si>
  <si>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</si>
  <si>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</si>
  <si>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</si>
  <si>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</si>
  <si>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</si>
  <si>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</si>
  <si>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</si>
  <si>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</si>
  <si>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</si>
  <si>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</si>
  <si>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</si>
  <si>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</si>
  <si>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</si>
  <si>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</si>
  <si>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</si>
  <si>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</si>
  <si>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</si>
  <si>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</si>
  <si>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</si>
  <si>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</si>
  <si>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</si>
  <si>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</si>
  <si>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</si>
  <si>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</si>
  <si>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</si>
  <si>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</si>
  <si>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</si>
  <si>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</si>
  <si>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Comisión Municipal de Cultura Física y Deporte de León, Guanajuato
Estado Analítico del Ejercicio del Presupuesto de Egresos
Clasificación por Objeto del Gasto (Capítulo y Concepto)
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</si>
</sst>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3" fontId="6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12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249620</xdr:colOff>
      <xdr:row>83</xdr:row>
      <xdr:rowOff>91965</xdr:rowOff>
    </xdr:from>
    <xdr:to>
      <xdr:col>7</xdr:col>
      <xdr:colOff>753545</xdr:colOff>
      <xdr:row>89</xdr:row>
      <xdr:rowOff>127148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620" y="12743793"/>
          <a:ext cx="9772735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="145" zoomScaleNormal="145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6">
        <f>SUM(C6:C12)</f>
        <v>47962347</v>
      </c>
      <c r="D5" s="16">
        <f t="shared" ref="D5:H5" si="0">SUM(D6:D12)</f>
        <v>2039453.7499999998</v>
      </c>
      <c r="E5" s="16">
        <f>SUM(E6:E12)</f>
        <v>50001800.75</v>
      </c>
      <c r="F5" s="16">
        <f t="shared" si="0"/>
        <v>22401314.23</v>
      </c>
      <c r="G5" s="16">
        <f t="shared" si="0"/>
        <v>22389833.510000002</v>
      </c>
      <c r="H5" s="16">
        <f t="shared" si="0"/>
        <v>27600486.520000003</v>
      </c>
    </row>
    <row r="6" spans="1:8" x14ac:dyDescent="0.2">
      <c r="A6" s="2"/>
      <c r="B6" s="8" t="s">
        <v>25</v>
      </c>
      <c r="C6" s="14">
        <v>15940882</v>
      </c>
      <c r="D6" s="14">
        <v>73962.289999999994</v>
      </c>
      <c r="E6" s="14">
        <f>+C6+D6</f>
        <v>16014844.289999999</v>
      </c>
      <c r="F6" s="14">
        <v>7557319.2199999997</v>
      </c>
      <c r="G6" s="14">
        <v>7555411.1500000004</v>
      </c>
      <c r="H6" s="14">
        <f>+E6-F6</f>
        <v>8457525.0700000003</v>
      </c>
    </row>
    <row r="7" spans="1:8" x14ac:dyDescent="0.2">
      <c r="A7" s="2"/>
      <c r="B7" s="8" t="s">
        <v>26</v>
      </c>
      <c r="C7" s="14">
        <v>9903953</v>
      </c>
      <c r="D7" s="14">
        <v>1797686.22</v>
      </c>
      <c r="E7" s="14">
        <f t="shared" ref="E7:E12" si="1">+C7+D7</f>
        <v>11701639.220000001</v>
      </c>
      <c r="F7" s="14">
        <v>5257515.26</v>
      </c>
      <c r="G7" s="14">
        <v>5257515.26</v>
      </c>
      <c r="H7" s="14">
        <f t="shared" ref="H7:H12" si="2">+E7-F7</f>
        <v>6444123.9600000009</v>
      </c>
    </row>
    <row r="8" spans="1:8" x14ac:dyDescent="0.2">
      <c r="A8" s="2"/>
      <c r="B8" s="8" t="s">
        <v>27</v>
      </c>
      <c r="C8" s="14">
        <v>3667967</v>
      </c>
      <c r="D8" s="14">
        <v>245363.77</v>
      </c>
      <c r="E8" s="14">
        <f t="shared" si="1"/>
        <v>3913330.77</v>
      </c>
      <c r="F8" s="14">
        <v>1727809.47</v>
      </c>
      <c r="G8" s="14">
        <v>1718236.82</v>
      </c>
      <c r="H8" s="14">
        <f t="shared" si="2"/>
        <v>2185521.2999999998</v>
      </c>
    </row>
    <row r="9" spans="1:8" x14ac:dyDescent="0.2">
      <c r="A9" s="2"/>
      <c r="B9" s="8" t="s">
        <v>1</v>
      </c>
      <c r="C9" s="14">
        <v>5629918</v>
      </c>
      <c r="D9" s="14">
        <v>-125168.7</v>
      </c>
      <c r="E9" s="14">
        <f t="shared" si="1"/>
        <v>5504749.2999999998</v>
      </c>
      <c r="F9" s="14">
        <v>2548659.84</v>
      </c>
      <c r="G9" s="14">
        <v>2548659.84</v>
      </c>
      <c r="H9" s="14">
        <f t="shared" si="2"/>
        <v>2956089.46</v>
      </c>
    </row>
    <row r="10" spans="1:8" x14ac:dyDescent="0.2">
      <c r="A10" s="2"/>
      <c r="B10" s="8" t="s">
        <v>28</v>
      </c>
      <c r="C10" s="14">
        <v>11968507</v>
      </c>
      <c r="D10" s="14">
        <v>-105859.44</v>
      </c>
      <c r="E10" s="14">
        <f t="shared" si="1"/>
        <v>11862647.560000001</v>
      </c>
      <c r="F10" s="14">
        <v>5141210.4400000004</v>
      </c>
      <c r="G10" s="14">
        <v>5141210.4400000004</v>
      </c>
      <c r="H10" s="14">
        <f t="shared" si="2"/>
        <v>6721437.1200000001</v>
      </c>
    </row>
    <row r="11" spans="1:8" x14ac:dyDescent="0.2">
      <c r="A11" s="2"/>
      <c r="B11" s="8" t="s">
        <v>2</v>
      </c>
      <c r="C11" s="14">
        <v>350000</v>
      </c>
      <c r="D11" s="14">
        <v>184378.41</v>
      </c>
      <c r="E11" s="14">
        <f t="shared" si="1"/>
        <v>534378.41</v>
      </c>
      <c r="F11" s="14">
        <v>0</v>
      </c>
      <c r="G11" s="14">
        <v>0</v>
      </c>
      <c r="H11" s="14">
        <f t="shared" si="2"/>
        <v>534378.41</v>
      </c>
    </row>
    <row r="12" spans="1:8" x14ac:dyDescent="0.2">
      <c r="A12" s="2"/>
      <c r="B12" s="8" t="s">
        <v>29</v>
      </c>
      <c r="C12" s="14">
        <v>501120</v>
      </c>
      <c r="D12" s="14">
        <v>-30908.799999999999</v>
      </c>
      <c r="E12" s="14">
        <f t="shared" si="1"/>
        <v>470211.2</v>
      </c>
      <c r="F12" s="14">
        <v>168800</v>
      </c>
      <c r="G12" s="14">
        <v>168800</v>
      </c>
      <c r="H12" s="14">
        <f t="shared" si="2"/>
        <v>301411.20000000001</v>
      </c>
    </row>
    <row r="13" spans="1:8" x14ac:dyDescent="0.2">
      <c r="A13" s="11" t="s">
        <v>17</v>
      </c>
      <c r="B13" s="4"/>
      <c r="C13" s="13">
        <f>SUM(C14:C22)</f>
        <v>12806648</v>
      </c>
      <c r="D13" s="13">
        <f t="shared" ref="D13:H13" si="3">SUM(D14:D22)</f>
        <v>6048110.71</v>
      </c>
      <c r="E13" s="13">
        <f>SUM(E14:E22)</f>
        <v>18854758.710000001</v>
      </c>
      <c r="F13" s="13">
        <f t="shared" si="3"/>
        <v>7060595.9400000004</v>
      </c>
      <c r="G13" s="13">
        <f t="shared" si="3"/>
        <v>6600797.6999999993</v>
      </c>
      <c r="H13" s="13">
        <f t="shared" si="3"/>
        <v>11794162.77</v>
      </c>
    </row>
    <row r="14" spans="1:8" x14ac:dyDescent="0.2">
      <c r="A14" s="2"/>
      <c r="B14" s="8" t="s">
        <v>30</v>
      </c>
      <c r="C14" s="14">
        <v>905474</v>
      </c>
      <c r="D14" s="14">
        <v>374605.05</v>
      </c>
      <c r="E14" s="14">
        <f t="shared" ref="E14:E22" si="4">+C14+D14</f>
        <v>1280079.05</v>
      </c>
      <c r="F14" s="14">
        <v>332117.09999999998</v>
      </c>
      <c r="G14" s="14">
        <v>320332.36</v>
      </c>
      <c r="H14" s="14">
        <f t="shared" ref="H14:H22" si="5">+E14-F14</f>
        <v>947961.95000000007</v>
      </c>
    </row>
    <row r="15" spans="1:8" x14ac:dyDescent="0.2">
      <c r="A15" s="2"/>
      <c r="B15" s="8" t="s">
        <v>31</v>
      </c>
      <c r="C15" s="14">
        <v>160135</v>
      </c>
      <c r="D15" s="14">
        <v>109556.48</v>
      </c>
      <c r="E15" s="14">
        <f t="shared" si="4"/>
        <v>269691.48</v>
      </c>
      <c r="F15" s="14">
        <v>46941.59</v>
      </c>
      <c r="G15" s="14">
        <v>46573.87</v>
      </c>
      <c r="H15" s="14">
        <f t="shared" si="5"/>
        <v>222749.88999999998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2515171</v>
      </c>
      <c r="D17" s="14">
        <v>440936.68</v>
      </c>
      <c r="E17" s="14">
        <f t="shared" si="4"/>
        <v>2956107.68</v>
      </c>
      <c r="F17" s="14">
        <v>1066021.6299999999</v>
      </c>
      <c r="G17" s="14">
        <v>914220.27</v>
      </c>
      <c r="H17" s="14">
        <f t="shared" si="5"/>
        <v>1890086.0500000003</v>
      </c>
    </row>
    <row r="18" spans="1:8" x14ac:dyDescent="0.2">
      <c r="A18" s="2"/>
      <c r="B18" s="8" t="s">
        <v>34</v>
      </c>
      <c r="C18" s="14">
        <v>1403323</v>
      </c>
      <c r="D18" s="14">
        <v>332971.11</v>
      </c>
      <c r="E18" s="14">
        <f t="shared" si="4"/>
        <v>1736294.1099999999</v>
      </c>
      <c r="F18" s="14">
        <v>1021434.35</v>
      </c>
      <c r="G18" s="14">
        <v>957344.61</v>
      </c>
      <c r="H18" s="14">
        <f t="shared" si="5"/>
        <v>714859.75999999989</v>
      </c>
    </row>
    <row r="19" spans="1:8" x14ac:dyDescent="0.2">
      <c r="A19" s="2"/>
      <c r="B19" s="8" t="s">
        <v>35</v>
      </c>
      <c r="C19" s="14">
        <v>677215</v>
      </c>
      <c r="D19" s="14">
        <v>100944</v>
      </c>
      <c r="E19" s="14">
        <f t="shared" si="4"/>
        <v>778159</v>
      </c>
      <c r="F19" s="14">
        <v>182387.53</v>
      </c>
      <c r="G19" s="14">
        <v>156695.25</v>
      </c>
      <c r="H19" s="14">
        <f t="shared" si="5"/>
        <v>595771.47</v>
      </c>
    </row>
    <row r="20" spans="1:8" x14ac:dyDescent="0.2">
      <c r="A20" s="2"/>
      <c r="B20" s="8" t="s">
        <v>36</v>
      </c>
      <c r="C20" s="14">
        <v>6494250</v>
      </c>
      <c r="D20" s="14">
        <v>4595018.8499999996</v>
      </c>
      <c r="E20" s="14">
        <f t="shared" si="4"/>
        <v>11089268.85</v>
      </c>
      <c r="F20" s="14">
        <v>3998695.46</v>
      </c>
      <c r="G20" s="14">
        <v>3882075.61</v>
      </c>
      <c r="H20" s="14">
        <f t="shared" si="5"/>
        <v>7090573.3899999997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651080</v>
      </c>
      <c r="D22" s="14">
        <v>94078.54</v>
      </c>
      <c r="E22" s="14">
        <f t="shared" si="4"/>
        <v>745158.54</v>
      </c>
      <c r="F22" s="14">
        <v>412998.28</v>
      </c>
      <c r="G22" s="14">
        <v>323555.73</v>
      </c>
      <c r="H22" s="14">
        <f t="shared" si="5"/>
        <v>332160.26</v>
      </c>
    </row>
    <row r="23" spans="1:8" x14ac:dyDescent="0.2">
      <c r="A23" s="11" t="s">
        <v>18</v>
      </c>
      <c r="B23" s="4"/>
      <c r="C23" s="13">
        <f>SUM(C24:C32)</f>
        <v>21105133</v>
      </c>
      <c r="D23" s="13">
        <f t="shared" ref="D23:H23" si="6">SUM(D24:D32)</f>
        <v>16092432.990000002</v>
      </c>
      <c r="E23" s="13">
        <f>SUM(E24:E32)</f>
        <v>37197565.990000002</v>
      </c>
      <c r="F23" s="13">
        <f t="shared" si="6"/>
        <v>13582811.999999998</v>
      </c>
      <c r="G23" s="13">
        <f t="shared" si="6"/>
        <v>12455846.699999997</v>
      </c>
      <c r="H23" s="13">
        <f t="shared" si="6"/>
        <v>23614753.989999998</v>
      </c>
    </row>
    <row r="24" spans="1:8" x14ac:dyDescent="0.2">
      <c r="A24" s="2"/>
      <c r="B24" s="8" t="s">
        <v>39</v>
      </c>
      <c r="C24" s="14">
        <v>7234314</v>
      </c>
      <c r="D24" s="14">
        <v>39000</v>
      </c>
      <c r="E24" s="14">
        <f t="shared" ref="E24:E32" si="7">+C24+D24</f>
        <v>7273314</v>
      </c>
      <c r="F24" s="14">
        <v>3206189.03</v>
      </c>
      <c r="G24" s="14">
        <v>3022000.8</v>
      </c>
      <c r="H24" s="14">
        <f t="shared" ref="H24:H32" si="8">+E24-F24</f>
        <v>4067124.97</v>
      </c>
    </row>
    <row r="25" spans="1:8" x14ac:dyDescent="0.2">
      <c r="A25" s="2"/>
      <c r="B25" s="8" t="s">
        <v>40</v>
      </c>
      <c r="C25" s="14">
        <v>257805</v>
      </c>
      <c r="D25" s="14">
        <v>2332049.14</v>
      </c>
      <c r="E25" s="14">
        <f t="shared" si="7"/>
        <v>2589854.14</v>
      </c>
      <c r="F25" s="14">
        <v>773288.59</v>
      </c>
      <c r="G25" s="14">
        <v>748720.59</v>
      </c>
      <c r="H25" s="14">
        <f t="shared" si="8"/>
        <v>1816565.5500000003</v>
      </c>
    </row>
    <row r="26" spans="1:8" x14ac:dyDescent="0.2">
      <c r="A26" s="2"/>
      <c r="B26" s="8" t="s">
        <v>41</v>
      </c>
      <c r="C26" s="14">
        <v>6825838</v>
      </c>
      <c r="D26" s="14">
        <v>3728125</v>
      </c>
      <c r="E26" s="14">
        <f t="shared" si="7"/>
        <v>10553963</v>
      </c>
      <c r="F26" s="14">
        <v>3188475.58</v>
      </c>
      <c r="G26" s="14">
        <v>2661903.38</v>
      </c>
      <c r="H26" s="14">
        <f t="shared" si="8"/>
        <v>7365487.4199999999</v>
      </c>
    </row>
    <row r="27" spans="1:8" x14ac:dyDescent="0.2">
      <c r="A27" s="2"/>
      <c r="B27" s="8" t="s">
        <v>42</v>
      </c>
      <c r="C27" s="14">
        <v>560169</v>
      </c>
      <c r="D27" s="14">
        <v>180177.51</v>
      </c>
      <c r="E27" s="14">
        <f t="shared" si="7"/>
        <v>740346.51</v>
      </c>
      <c r="F27" s="14">
        <v>212039.43</v>
      </c>
      <c r="G27" s="14">
        <v>191876.12</v>
      </c>
      <c r="H27" s="14">
        <f t="shared" si="8"/>
        <v>528307.08000000007</v>
      </c>
    </row>
    <row r="28" spans="1:8" x14ac:dyDescent="0.2">
      <c r="A28" s="2"/>
      <c r="B28" s="8" t="s">
        <v>43</v>
      </c>
      <c r="C28" s="14">
        <v>2028771</v>
      </c>
      <c r="D28" s="14">
        <v>3554956.4</v>
      </c>
      <c r="E28" s="14">
        <f t="shared" si="7"/>
        <v>5583727.4000000004</v>
      </c>
      <c r="F28" s="14">
        <v>2252632.86</v>
      </c>
      <c r="G28" s="14">
        <v>2202045.2599999998</v>
      </c>
      <c r="H28" s="14">
        <f t="shared" si="8"/>
        <v>3331094.5400000005</v>
      </c>
    </row>
    <row r="29" spans="1:8" x14ac:dyDescent="0.2">
      <c r="A29" s="2"/>
      <c r="B29" s="8" t="s">
        <v>44</v>
      </c>
      <c r="C29" s="14">
        <v>1578681</v>
      </c>
      <c r="D29" s="14">
        <v>928339.49</v>
      </c>
      <c r="E29" s="14">
        <f t="shared" si="7"/>
        <v>2507020.4900000002</v>
      </c>
      <c r="F29" s="14">
        <v>849498.11</v>
      </c>
      <c r="G29" s="14">
        <v>817598.11</v>
      </c>
      <c r="H29" s="14">
        <f t="shared" si="8"/>
        <v>1657522.3800000004</v>
      </c>
    </row>
    <row r="30" spans="1:8" x14ac:dyDescent="0.2">
      <c r="A30" s="2"/>
      <c r="B30" s="8" t="s">
        <v>45</v>
      </c>
      <c r="C30" s="14">
        <v>548550</v>
      </c>
      <c r="D30" s="14">
        <v>2849818</v>
      </c>
      <c r="E30" s="14">
        <f t="shared" si="7"/>
        <v>3398368</v>
      </c>
      <c r="F30" s="14">
        <v>378509.01</v>
      </c>
      <c r="G30" s="14">
        <v>358867.01</v>
      </c>
      <c r="H30" s="14">
        <f t="shared" si="8"/>
        <v>3019858.99</v>
      </c>
    </row>
    <row r="31" spans="1:8" x14ac:dyDescent="0.2">
      <c r="A31" s="2"/>
      <c r="B31" s="8" t="s">
        <v>46</v>
      </c>
      <c r="C31" s="14">
        <v>772267</v>
      </c>
      <c r="D31" s="14">
        <v>359375.3</v>
      </c>
      <c r="E31" s="14">
        <f t="shared" si="7"/>
        <v>1131642.3</v>
      </c>
      <c r="F31" s="14">
        <v>471428.49</v>
      </c>
      <c r="G31" s="14">
        <v>406611.53</v>
      </c>
      <c r="H31" s="14">
        <f t="shared" si="8"/>
        <v>660213.81000000006</v>
      </c>
    </row>
    <row r="32" spans="1:8" x14ac:dyDescent="0.2">
      <c r="A32" s="2"/>
      <c r="B32" s="8" t="s">
        <v>0</v>
      </c>
      <c r="C32" s="14">
        <v>1298738</v>
      </c>
      <c r="D32" s="14">
        <v>2120592.15</v>
      </c>
      <c r="E32" s="14">
        <f t="shared" si="7"/>
        <v>3419330.15</v>
      </c>
      <c r="F32" s="14">
        <v>2250750.9</v>
      </c>
      <c r="G32" s="14">
        <v>2046223.9</v>
      </c>
      <c r="H32" s="14">
        <f t="shared" si="8"/>
        <v>1168579.25</v>
      </c>
    </row>
    <row r="33" spans="1:8" x14ac:dyDescent="0.2">
      <c r="A33" s="11" t="s">
        <v>19</v>
      </c>
      <c r="B33" s="4"/>
      <c r="C33" s="13">
        <f>SUM(C34:C42)</f>
        <v>18525000</v>
      </c>
      <c r="D33" s="13">
        <f t="shared" ref="D33:H33" si="9">SUM(D34:D42)</f>
        <v>6310500</v>
      </c>
      <c r="E33" s="13">
        <f>SUM(E34:E37)</f>
        <v>24835500</v>
      </c>
      <c r="F33" s="13">
        <f t="shared" si="9"/>
        <v>15225145</v>
      </c>
      <c r="G33" s="13">
        <f t="shared" si="9"/>
        <v>15194145</v>
      </c>
      <c r="H33" s="13">
        <f t="shared" si="9"/>
        <v>9610355</v>
      </c>
    </row>
    <row r="34" spans="1:8" x14ac:dyDescent="0.2">
      <c r="A34" s="2"/>
      <c r="B34" s="8" t="s">
        <v>47</v>
      </c>
      <c r="C34" s="14"/>
      <c r="D34" s="14"/>
      <c r="E34" s="14"/>
      <c r="F34" s="14"/>
      <c r="G34" s="14"/>
      <c r="H34" s="14"/>
    </row>
    <row r="35" spans="1:8" x14ac:dyDescent="0.2">
      <c r="A35" s="2"/>
      <c r="B35" s="8" t="s">
        <v>48</v>
      </c>
      <c r="C35" s="14"/>
      <c r="D35" s="14"/>
      <c r="E35" s="14"/>
      <c r="F35" s="14"/>
      <c r="G35" s="14"/>
      <c r="H35" s="14"/>
    </row>
    <row r="36" spans="1:8" x14ac:dyDescent="0.2">
      <c r="A36" s="2"/>
      <c r="B36" s="8" t="s">
        <v>49</v>
      </c>
      <c r="C36" s="14"/>
      <c r="D36" s="14"/>
      <c r="E36" s="14"/>
      <c r="F36" s="14"/>
      <c r="G36" s="14"/>
      <c r="H36" s="14"/>
    </row>
    <row r="37" spans="1:8" x14ac:dyDescent="0.2">
      <c r="A37" s="2"/>
      <c r="B37" s="8" t="s">
        <v>50</v>
      </c>
      <c r="C37" s="14">
        <v>18525000</v>
      </c>
      <c r="D37" s="14">
        <v>6310500</v>
      </c>
      <c r="E37" s="14">
        <f>+C37+D37</f>
        <v>24835500</v>
      </c>
      <c r="F37" s="14">
        <v>15225145</v>
      </c>
      <c r="G37" s="14">
        <v>15194145</v>
      </c>
      <c r="H37" s="14">
        <f>+E37-F37</f>
        <v>9610355</v>
      </c>
    </row>
    <row r="38" spans="1:8" x14ac:dyDescent="0.2">
      <c r="A38" s="2"/>
      <c r="B38" s="8" t="s">
        <v>7</v>
      </c>
      <c r="C38" s="14"/>
      <c r="D38" s="14"/>
      <c r="E38" s="14"/>
      <c r="F38" s="14"/>
      <c r="G38" s="14"/>
      <c r="H38" s="14"/>
    </row>
    <row r="39" spans="1:8" x14ac:dyDescent="0.2">
      <c r="A39" s="2"/>
      <c r="B39" s="8" t="s">
        <v>51</v>
      </c>
      <c r="C39" s="14"/>
      <c r="D39" s="14"/>
      <c r="E39" s="14"/>
      <c r="F39" s="14"/>
      <c r="G39" s="14"/>
      <c r="H39" s="14"/>
    </row>
    <row r="40" spans="1:8" x14ac:dyDescent="0.2">
      <c r="A40" s="2"/>
      <c r="B40" s="8" t="s">
        <v>52</v>
      </c>
      <c r="C40" s="14"/>
      <c r="D40" s="14"/>
      <c r="E40" s="14"/>
      <c r="F40" s="14"/>
      <c r="G40" s="14"/>
      <c r="H40" s="14"/>
    </row>
    <row r="41" spans="1:8" x14ac:dyDescent="0.2">
      <c r="A41" s="2"/>
      <c r="B41" s="8" t="s">
        <v>3</v>
      </c>
      <c r="C41" s="14"/>
      <c r="D41" s="14"/>
      <c r="E41" s="14"/>
      <c r="F41" s="14"/>
      <c r="G41" s="14"/>
      <c r="H41" s="14"/>
    </row>
    <row r="42" spans="1:8" x14ac:dyDescent="0.2">
      <c r="A42" s="2"/>
      <c r="B42" s="8" t="s">
        <v>53</v>
      </c>
      <c r="C42" s="14"/>
      <c r="D42" s="14"/>
      <c r="E42" s="14"/>
      <c r="F42" s="14"/>
      <c r="G42" s="14"/>
      <c r="H42" s="14"/>
    </row>
    <row r="43" spans="1:8" x14ac:dyDescent="0.2">
      <c r="A43" s="11" t="s">
        <v>20</v>
      </c>
      <c r="B43" s="4"/>
      <c r="C43" s="13">
        <f>SUM(C44:C52)</f>
        <v>405000</v>
      </c>
      <c r="D43" s="13">
        <f t="shared" ref="D43:H43" si="10">SUM(D44:D52)</f>
        <v>3364437.56</v>
      </c>
      <c r="E43" s="13">
        <f t="shared" si="10"/>
        <v>3769437.56</v>
      </c>
      <c r="F43" s="13">
        <f t="shared" si="10"/>
        <v>2133757.6000000006</v>
      </c>
      <c r="G43" s="13">
        <f t="shared" si="10"/>
        <v>2133757.6000000006</v>
      </c>
      <c r="H43" s="13">
        <f t="shared" si="10"/>
        <v>1635679.96</v>
      </c>
    </row>
    <row r="44" spans="1:8" x14ac:dyDescent="0.2">
      <c r="A44" s="2"/>
      <c r="B44" s="8" t="s">
        <v>54</v>
      </c>
      <c r="C44" s="14">
        <v>25000</v>
      </c>
      <c r="D44" s="14">
        <v>60700</v>
      </c>
      <c r="E44" s="14">
        <f>+C44+D44</f>
        <v>85700</v>
      </c>
      <c r="F44" s="14">
        <v>35700</v>
      </c>
      <c r="G44" s="14">
        <v>35700</v>
      </c>
      <c r="H44" s="14">
        <f t="shared" ref="H44:H49" si="11">+E44-F44</f>
        <v>50000</v>
      </c>
    </row>
    <row r="45" spans="1:8" x14ac:dyDescent="0.2">
      <c r="A45" s="2"/>
      <c r="B45" s="8" t="s">
        <v>55</v>
      </c>
      <c r="C45" s="14">
        <v>200000</v>
      </c>
      <c r="D45" s="14">
        <v>1446530.56</v>
      </c>
      <c r="E45" s="14">
        <f t="shared" ref="E45:E49" si="12">+C45+D45</f>
        <v>1646530.5600000001</v>
      </c>
      <c r="F45" s="14">
        <v>1187510.56</v>
      </c>
      <c r="G45" s="14">
        <v>1187510.56</v>
      </c>
      <c r="H45" s="14">
        <f t="shared" si="11"/>
        <v>459020</v>
      </c>
    </row>
    <row r="46" spans="1:8" x14ac:dyDescent="0.2">
      <c r="A46" s="2"/>
      <c r="B46" s="8" t="s">
        <v>56</v>
      </c>
      <c r="C46" s="14"/>
      <c r="D46" s="14">
        <v>38000</v>
      </c>
      <c r="E46" s="14">
        <f t="shared" si="12"/>
        <v>38000</v>
      </c>
      <c r="F46" s="14">
        <v>35008.800000000003</v>
      </c>
      <c r="G46" s="14">
        <v>35008.800000000003</v>
      </c>
      <c r="H46" s="14">
        <f t="shared" si="11"/>
        <v>2991.1999999999971</v>
      </c>
    </row>
    <row r="47" spans="1:8" x14ac:dyDescent="0.2">
      <c r="A47" s="2"/>
      <c r="B47" s="8" t="s">
        <v>57</v>
      </c>
      <c r="C47" s="14"/>
      <c r="D47" s="14">
        <v>1820738</v>
      </c>
      <c r="E47" s="14">
        <f t="shared" si="12"/>
        <v>1820738</v>
      </c>
      <c r="F47" s="14">
        <v>840738</v>
      </c>
      <c r="G47" s="14">
        <v>840738</v>
      </c>
      <c r="H47" s="14">
        <f t="shared" si="11"/>
        <v>980000</v>
      </c>
    </row>
    <row r="48" spans="1:8" x14ac:dyDescent="0.2">
      <c r="A48" s="2"/>
      <c r="B48" s="8" t="s">
        <v>58</v>
      </c>
      <c r="C48" s="14"/>
      <c r="D48" s="14"/>
      <c r="E48" s="14">
        <f t="shared" si="12"/>
        <v>0</v>
      </c>
      <c r="F48" s="14"/>
      <c r="G48" s="14"/>
      <c r="H48" s="14">
        <f t="shared" si="11"/>
        <v>0</v>
      </c>
    </row>
    <row r="49" spans="1:8" x14ac:dyDescent="0.2">
      <c r="A49" s="2"/>
      <c r="B49" s="8" t="s">
        <v>59</v>
      </c>
      <c r="C49" s="14">
        <v>180000</v>
      </c>
      <c r="D49" s="14">
        <v>-1531</v>
      </c>
      <c r="E49" s="14">
        <f t="shared" si="12"/>
        <v>178469</v>
      </c>
      <c r="F49" s="14">
        <v>34800.239999999998</v>
      </c>
      <c r="G49" s="14">
        <v>34800.239999999998</v>
      </c>
      <c r="H49" s="14">
        <f t="shared" si="11"/>
        <v>143668.76</v>
      </c>
    </row>
    <row r="50" spans="1:8" x14ac:dyDescent="0.2">
      <c r="A50" s="2"/>
      <c r="B50" s="8" t="s">
        <v>60</v>
      </c>
      <c r="C50" s="14"/>
      <c r="D50" s="14"/>
      <c r="E50" s="14"/>
      <c r="F50" s="14"/>
      <c r="G50" s="14"/>
      <c r="H50" s="14"/>
    </row>
    <row r="51" spans="1:8" x14ac:dyDescent="0.2">
      <c r="A51" s="2"/>
      <c r="B51" s="8" t="s">
        <v>61</v>
      </c>
      <c r="C51" s="14"/>
      <c r="D51" s="14"/>
      <c r="E51" s="14"/>
      <c r="F51" s="14"/>
      <c r="G51" s="14"/>
      <c r="H51" s="14"/>
    </row>
    <row r="52" spans="1:8" x14ac:dyDescent="0.2">
      <c r="A52" s="2"/>
      <c r="B52" s="8" t="s">
        <v>62</v>
      </c>
      <c r="C52" s="14"/>
      <c r="D52" s="14"/>
      <c r="E52" s="14"/>
      <c r="F52" s="14"/>
      <c r="G52" s="14"/>
      <c r="H52" s="14"/>
    </row>
    <row r="53" spans="1:8" x14ac:dyDescent="0.2">
      <c r="A53" s="11" t="s">
        <v>21</v>
      </c>
      <c r="B53" s="4"/>
      <c r="C53" s="14"/>
      <c r="D53" s="14"/>
      <c r="E53" s="14"/>
      <c r="F53" s="14"/>
      <c r="G53" s="14"/>
      <c r="H53" s="14"/>
    </row>
    <row r="54" spans="1:8" x14ac:dyDescent="0.2">
      <c r="A54" s="2"/>
      <c r="B54" s="8" t="s">
        <v>63</v>
      </c>
      <c r="C54" s="14"/>
      <c r="D54" s="14"/>
      <c r="E54" s="14"/>
      <c r="F54" s="14"/>
      <c r="G54" s="14"/>
      <c r="H54" s="14"/>
    </row>
    <row r="55" spans="1:8" x14ac:dyDescent="0.2">
      <c r="A55" s="2"/>
      <c r="B55" s="8" t="s">
        <v>64</v>
      </c>
      <c r="C55" s="14"/>
      <c r="D55" s="14"/>
      <c r="E55" s="14"/>
      <c r="F55" s="14"/>
      <c r="G55" s="14"/>
      <c r="H55" s="14"/>
    </row>
    <row r="56" spans="1:8" x14ac:dyDescent="0.2">
      <c r="A56" s="2"/>
      <c r="B56" s="8" t="s">
        <v>65</v>
      </c>
      <c r="C56" s="14"/>
      <c r="D56" s="14"/>
      <c r="E56" s="14"/>
      <c r="F56" s="14"/>
      <c r="G56" s="14"/>
      <c r="H56" s="14"/>
    </row>
    <row r="57" spans="1:8" x14ac:dyDescent="0.2">
      <c r="A57" s="11" t="s">
        <v>22</v>
      </c>
      <c r="B57" s="4"/>
      <c r="C57" s="14"/>
      <c r="D57" s="14"/>
      <c r="E57" s="14"/>
      <c r="F57" s="14"/>
      <c r="G57" s="14"/>
      <c r="H57" s="14"/>
    </row>
    <row r="58" spans="1:8" x14ac:dyDescent="0.2">
      <c r="A58" s="2"/>
      <c r="B58" s="8" t="s">
        <v>66</v>
      </c>
      <c r="C58" s="14"/>
      <c r="D58" s="14"/>
      <c r="E58" s="14"/>
      <c r="F58" s="14"/>
      <c r="G58" s="14"/>
      <c r="H58" s="14"/>
    </row>
    <row r="59" spans="1:8" x14ac:dyDescent="0.2">
      <c r="A59" s="2"/>
      <c r="B59" s="8" t="s">
        <v>67</v>
      </c>
      <c r="C59" s="14"/>
      <c r="D59" s="14"/>
      <c r="E59" s="14"/>
      <c r="F59" s="14"/>
      <c r="G59" s="14"/>
      <c r="H59" s="14"/>
    </row>
    <row r="60" spans="1:8" x14ac:dyDescent="0.2">
      <c r="A60" s="2"/>
      <c r="B60" s="8" t="s">
        <v>68</v>
      </c>
      <c r="C60" s="14"/>
      <c r="D60" s="14"/>
      <c r="E60" s="14"/>
      <c r="F60" s="14"/>
      <c r="G60" s="14"/>
      <c r="H60" s="14"/>
    </row>
    <row r="61" spans="1:8" x14ac:dyDescent="0.2">
      <c r="A61" s="2"/>
      <c r="B61" s="8" t="s">
        <v>69</v>
      </c>
      <c r="C61" s="14"/>
      <c r="D61" s="14"/>
      <c r="E61" s="14"/>
      <c r="F61" s="14"/>
      <c r="G61" s="14"/>
      <c r="H61" s="14"/>
    </row>
    <row r="62" spans="1:8" x14ac:dyDescent="0.2">
      <c r="A62" s="2"/>
      <c r="B62" s="8" t="s">
        <v>70</v>
      </c>
      <c r="C62" s="14"/>
      <c r="D62" s="14"/>
      <c r="E62" s="14"/>
      <c r="F62" s="14"/>
      <c r="G62" s="14"/>
      <c r="H62" s="14"/>
    </row>
    <row r="63" spans="1:8" x14ac:dyDescent="0.2">
      <c r="A63" s="2"/>
      <c r="B63" s="8" t="s">
        <v>71</v>
      </c>
      <c r="C63" s="14"/>
      <c r="D63" s="14"/>
      <c r="E63" s="14"/>
      <c r="F63" s="14"/>
      <c r="G63" s="14"/>
      <c r="H63" s="14"/>
    </row>
    <row r="64" spans="1:8" x14ac:dyDescent="0.2">
      <c r="A64" s="2"/>
      <c r="B64" s="8" t="s">
        <v>72</v>
      </c>
      <c r="C64" s="14"/>
      <c r="D64" s="14"/>
      <c r="E64" s="14"/>
      <c r="F64" s="14"/>
      <c r="G64" s="14"/>
      <c r="H64" s="14"/>
    </row>
    <row r="65" spans="1:8" x14ac:dyDescent="0.2">
      <c r="A65" s="11" t="s">
        <v>23</v>
      </c>
      <c r="B65" s="4"/>
      <c r="C65" s="14"/>
      <c r="D65" s="14"/>
      <c r="E65" s="14"/>
      <c r="F65" s="14"/>
      <c r="G65" s="14"/>
      <c r="H65" s="14"/>
    </row>
    <row r="66" spans="1:8" x14ac:dyDescent="0.2">
      <c r="A66" s="2"/>
      <c r="B66" s="8" t="s">
        <v>4</v>
      </c>
      <c r="C66" s="14"/>
      <c r="D66" s="14"/>
      <c r="E66" s="14"/>
      <c r="F66" s="14"/>
      <c r="G66" s="14"/>
      <c r="H66" s="14"/>
    </row>
    <row r="67" spans="1:8" x14ac:dyDescent="0.2">
      <c r="A67" s="2"/>
      <c r="B67" s="8" t="s">
        <v>5</v>
      </c>
      <c r="C67" s="14"/>
      <c r="D67" s="14"/>
      <c r="E67" s="14"/>
      <c r="F67" s="14"/>
      <c r="G67" s="14"/>
      <c r="H67" s="14"/>
    </row>
    <row r="68" spans="1:8" x14ac:dyDescent="0.2">
      <c r="A68" s="2"/>
      <c r="B68" s="8" t="s">
        <v>6</v>
      </c>
      <c r="C68" s="14"/>
      <c r="D68" s="14"/>
      <c r="E68" s="14"/>
      <c r="F68" s="14"/>
      <c r="G68" s="14"/>
      <c r="H68" s="14"/>
    </row>
    <row r="69" spans="1:8" x14ac:dyDescent="0.2">
      <c r="A69" s="11" t="s">
        <v>24</v>
      </c>
      <c r="B69" s="4"/>
      <c r="C69" s="14"/>
      <c r="D69" s="14"/>
      <c r="E69" s="14"/>
      <c r="F69" s="14"/>
      <c r="G69" s="14"/>
      <c r="H69" s="14"/>
    </row>
    <row r="70" spans="1:8" x14ac:dyDescent="0.2">
      <c r="A70" s="2"/>
      <c r="B70" s="8" t="s">
        <v>73</v>
      </c>
      <c r="C70" s="14"/>
      <c r="D70" s="14"/>
      <c r="E70" s="14"/>
      <c r="F70" s="14"/>
      <c r="G70" s="14"/>
      <c r="H70" s="14"/>
    </row>
    <row r="71" spans="1:8" x14ac:dyDescent="0.2">
      <c r="A71" s="2"/>
      <c r="B71" s="8" t="s">
        <v>74</v>
      </c>
      <c r="C71" s="14"/>
      <c r="D71" s="14"/>
      <c r="E71" s="14"/>
      <c r="F71" s="14"/>
      <c r="G71" s="14"/>
      <c r="H71" s="14"/>
    </row>
    <row r="72" spans="1:8" x14ac:dyDescent="0.2">
      <c r="A72" s="2"/>
      <c r="B72" s="8" t="s">
        <v>75</v>
      </c>
      <c r="C72" s="14"/>
      <c r="D72" s="14"/>
      <c r="E72" s="14"/>
      <c r="F72" s="14"/>
      <c r="G72" s="14"/>
      <c r="H72" s="14"/>
    </row>
    <row r="73" spans="1:8" x14ac:dyDescent="0.2">
      <c r="A73" s="2"/>
      <c r="B73" s="8" t="s">
        <v>76</v>
      </c>
      <c r="C73" s="14"/>
      <c r="D73" s="14"/>
      <c r="E73" s="14"/>
      <c r="F73" s="14"/>
      <c r="G73" s="14"/>
      <c r="H73" s="14"/>
    </row>
    <row r="74" spans="1:8" x14ac:dyDescent="0.2">
      <c r="A74" s="2"/>
      <c r="B74" s="8" t="s">
        <v>77</v>
      </c>
      <c r="C74" s="14"/>
      <c r="D74" s="14"/>
      <c r="E74" s="14"/>
      <c r="F74" s="14"/>
      <c r="G74" s="14"/>
      <c r="H74" s="14"/>
    </row>
    <row r="75" spans="1:8" x14ac:dyDescent="0.2">
      <c r="A75" s="2"/>
      <c r="B75" s="8" t="s">
        <v>78</v>
      </c>
      <c r="C75" s="14"/>
      <c r="D75" s="14"/>
      <c r="E75" s="14"/>
      <c r="F75" s="14"/>
      <c r="G75" s="14"/>
      <c r="H75" s="14"/>
    </row>
    <row r="76" spans="1:8" x14ac:dyDescent="0.2">
      <c r="A76" s="3"/>
      <c r="B76" s="9" t="s">
        <v>79</v>
      </c>
      <c r="C76" s="15"/>
      <c r="D76" s="15"/>
      <c r="E76" s="15"/>
      <c r="F76" s="15"/>
      <c r="G76" s="15"/>
      <c r="H76" s="15"/>
    </row>
    <row r="77" spans="1:8" x14ac:dyDescent="0.2">
      <c r="A77" s="5"/>
      <c r="B77" s="10" t="s">
        <v>8</v>
      </c>
      <c r="C77" s="17">
        <f>+C5+C13+C23+C33+C43</f>
        <v>100804128</v>
      </c>
      <c r="D77" s="17">
        <f t="shared" ref="D77:H77" si="13">+D5+D13+D23+D33+D43</f>
        <v>33854935.010000005</v>
      </c>
      <c r="E77" s="17">
        <f t="shared" si="13"/>
        <v>134659063.01000002</v>
      </c>
      <c r="F77" s="17">
        <f t="shared" si="13"/>
        <v>60403624.770000003</v>
      </c>
      <c r="G77" s="17">
        <f t="shared" si="13"/>
        <v>58774380.509999998</v>
      </c>
      <c r="H77" s="17">
        <f t="shared" si="13"/>
        <v>74255438.239999995</v>
      </c>
    </row>
    <row r="78" spans="1:8" x14ac:dyDescent="0.2">
      <c r="A78" s="12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portrait" r:id="rId1"/>
  <ignoredErrors>
    <ignoredError sqref="C33 C13:D13 C5 D33 D5:E5 C23 D23 E37 F23:G23 E6:E12 E24:E32 F5:H5 E14:E22 F33:H33 C77:H77 H6:H12 H14:H22 H24:H32 H37:H42 F13:G13 H44 C43:H43 C45:H49 C44:G44" unlockedFormula="1"/>
    <ignoredError sqref="E23" formula="1"/>
    <ignoredError sqref="E13 H23 E33 H13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2022-07-22T16:04:38Z</cp:lastPrinted>
  <dcterms:created xsi:type="dcterms:W3CDTF">2014-02-10T03:37:14Z</dcterms:created>
  <dcterms:modified xsi:type="dcterms:W3CDTF">2022-07-27T16:14:21Z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